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720" yWindow="330" windowWidth="15480" windowHeight="8865" tabRatio="830"/>
  </bookViews>
  <sheets>
    <sheet name="（预表1）财政拨款收支总表" sheetId="1" r:id="rId1"/>
    <sheet name="（预表2）一般公共预算支出表" sheetId="3" r:id="rId2"/>
    <sheet name="（预表3-1）一般公共预算基本支出表" sheetId="16" r:id="rId3"/>
    <sheet name="（预表3-2）一般公共预算项目支出表" sheetId="17" r:id="rId4"/>
    <sheet name="（预表4）一般公共预算“三公”经费支出表" sheetId="7" r:id="rId5"/>
    <sheet name="（预表5）政府性基金预算支出表" sheetId="15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  <sheet name="Sheet1" sheetId="14" r:id="rId11"/>
  </sheets>
  <definedNames>
    <definedName name="_xlnm._FilterDatabase" localSheetId="3" hidden="1">'（预表3-2）一般公共预算项目支出表'!$A$9:$C$108</definedName>
    <definedName name="_xlnm.Print_Area" localSheetId="0">'（预表1）财政拨款收支总表'!$A$1:$H$42</definedName>
    <definedName name="_xlnm.Print_Area" localSheetId="4">'（预表4）一般公共预算“三公”经费支出表'!$A$1:$F$8</definedName>
    <definedName name="_xlnm.Print_Area" localSheetId="6">'（预表6）部门收支总表'!$A$1:$F$43</definedName>
    <definedName name="_xlnm.Print_Area" localSheetId="7">'（预表7）部门收入总表'!$A$1:$N$38</definedName>
    <definedName name="_xlnm.Print_Area" localSheetId="8">'（预表8）部门支出总表'!$A$1:$J$38</definedName>
    <definedName name="_xlnm.Print_Titles" localSheetId="5">'（预表5）政府性基金预算支出表'!$1:$7</definedName>
  </definedNames>
  <calcPr calcId="125725" calcOnSave="0"/>
</workbook>
</file>

<file path=xl/calcChain.xml><?xml version="1.0" encoding="utf-8"?>
<calcChain xmlns="http://schemas.openxmlformats.org/spreadsheetml/2006/main">
  <c r="D101" i="17"/>
  <c r="D74"/>
  <c r="D71"/>
  <c r="D68"/>
  <c r="D63"/>
  <c r="D46" i="16" l="1"/>
  <c r="D45"/>
  <c r="D44"/>
  <c r="D43"/>
  <c r="D42"/>
  <c r="D41"/>
  <c r="D40"/>
  <c r="D39"/>
  <c r="D38"/>
  <c r="D37"/>
  <c r="E36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E11"/>
  <c r="D11"/>
  <c r="D10" s="1"/>
  <c r="F10"/>
  <c r="E10"/>
  <c r="F11" i="10" l="1"/>
  <c r="F10" s="1"/>
  <c r="E12"/>
  <c r="E13"/>
  <c r="C8" i="9"/>
  <c r="C31" s="1"/>
  <c r="C8" i="13"/>
  <c r="E15" i="11"/>
  <c r="E14"/>
  <c r="E14" i="10"/>
  <c r="E15"/>
  <c r="E11" l="1"/>
  <c r="E10" s="1"/>
  <c r="F31" i="9"/>
  <c r="F43" s="1"/>
  <c r="C9" i="13"/>
  <c r="C10"/>
  <c r="D7"/>
  <c r="E12" i="11"/>
  <c r="E13"/>
  <c r="E16"/>
  <c r="E17"/>
  <c r="E18"/>
  <c r="E19"/>
  <c r="E20"/>
  <c r="E21"/>
  <c r="G11"/>
  <c r="F11"/>
  <c r="F10" s="1"/>
  <c r="F9" s="1"/>
  <c r="E16" i="10"/>
  <c r="E17"/>
  <c r="E18"/>
  <c r="E19"/>
  <c r="E20"/>
  <c r="E21"/>
  <c r="G9"/>
  <c r="E12" i="3"/>
  <c r="E13"/>
  <c r="E16"/>
  <c r="E17"/>
  <c r="E18"/>
  <c r="G11"/>
  <c r="C43" i="9"/>
  <c r="F11" i="3"/>
  <c r="E9" i="10" l="1"/>
  <c r="C7" i="13"/>
  <c r="E11" i="11"/>
  <c r="G10"/>
  <c r="G10" i="3"/>
  <c r="G9" s="1"/>
  <c r="E11"/>
  <c r="F10"/>
  <c r="F9" s="1"/>
  <c r="G36" i="1"/>
  <c r="G42" s="1"/>
  <c r="H36"/>
  <c r="H42" s="1"/>
  <c r="F29"/>
  <c r="F26"/>
  <c r="F15"/>
  <c r="C36"/>
  <c r="C42" s="1"/>
  <c r="E10" i="3" l="1"/>
  <c r="G9" i="11"/>
  <c r="E10"/>
  <c r="E9" s="1"/>
  <c r="F9" i="10"/>
  <c r="E9" i="3"/>
  <c r="F36" i="1"/>
  <c r="F42" s="1"/>
  <c r="E7" i="7" l="1"/>
  <c r="D7"/>
</calcChain>
</file>

<file path=xl/sharedStrings.xml><?xml version="1.0" encoding="utf-8"?>
<sst xmlns="http://schemas.openxmlformats.org/spreadsheetml/2006/main" count="801" uniqueCount="377">
  <si>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</si>
  <si>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</si>
  <si>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</si>
  <si>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</si>
  <si>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</si>
  <si>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</si>
  <si>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</si>
  <si>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</si>
  <si>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</si>
  <si>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</si>
  <si>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</si>
  <si>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</si>
  <si>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</si>
  <si>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</si>
  <si>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</si>
  <si>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</si>
  <si>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</si>
  <si>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</si>
  <si>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</si>
  <si>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</si>
  <si>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</si>
  <si>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</si>
  <si>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</si>
  <si>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</si>
  <si>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</si>
  <si>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</si>
  <si>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</si>
  <si>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</si>
  <si>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</si>
  <si>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</si>
  <si>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</si>
  <si>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</si>
  <si>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</si>
  <si>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</si>
  <si>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</si>
  <si>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</si>
  <si>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</si>
  <si>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</si>
  <si>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</si>
  <si>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</si>
  <si>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</si>
  <si>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</si>
  <si>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</si>
  <si>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</si>
  <si>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</si>
  <si>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</si>
  <si>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</si>
  <si>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</si>
  <si>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</si>
  <si>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</si>
  <si>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</si>
  <si>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</si>
  <si>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</si>
  <si>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</si>
  <si>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</si>
  <si>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</si>
  <si>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</si>
  <si>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</si>
  <si>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</si>
  <si>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</si>
  <si>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</si>
  <si>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</si>
  <si>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</si>
  <si>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</si>
  <si>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</si>
  <si>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</si>
  <si>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</si>
  <si>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</si>
  <si>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</si>
  <si>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</si>
  <si>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</si>
  <si>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</si>
  <si>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</si>
  <si>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</si>
  <si>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</si>
  <si>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</si>
  <si>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</si>
  <si>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</si>
  <si>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</si>
  <si>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</si>
  <si>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</si>
  <si>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</si>
  <si>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</si>
  <si>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</si>
  <si>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</si>
  <si>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</si>
  <si>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</si>
  <si>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</si>
  <si>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</si>
  <si>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</si>
  <si>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</si>
  <si>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</si>
  <si>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</si>
  <si>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</si>
  <si>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</si>
  <si>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</si>
  <si>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</si>
  <si>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</si>
  <si>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</si>
  <si>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</si>
  <si>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</si>
  <si>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</si>
  <si>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</si>
  <si>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</si>
  <si>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</si>
  <si>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</si>
  <si>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</si>
  <si>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</si>
  <si>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</si>
  <si>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</si>
  <si>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</si>
  <si>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工资福利支出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</si>
  <si>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</si>
  <si>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</si>
  <si>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</si>
  <si>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</si>
  <si>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</si>
  <si>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</si>
  <si>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</si>
  <si>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</si>
  <si>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</si>
  <si>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</si>
  <si>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</si>
  <si>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</si>
  <si>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</si>
  <si>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</si>
  <si>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</si>
  <si>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</si>
  <si>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</si>
  <si>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单位：万元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</si>
  <si>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</si>
  <si>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</si>
  <si>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</si>
  <si>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</si>
  <si>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</si>
  <si>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</si>
  <si>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</si>
  <si>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</si>
  <si>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</si>
  <si>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</si>
  <si>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</si>
  <si>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</si>
  <si>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</si>
  <si>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</si>
  <si>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</si>
  <si>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</si>
  <si>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</si>
  <si>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</si>
  <si>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</si>
  <si>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预算表7</t>
    <phoneticPr fontId="1" type="noConversion"/>
  </si>
  <si>
    <t>预算表8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</si>
  <si>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</si>
  <si>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</si>
  <si>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</si>
  <si>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</si>
  <si>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</si>
  <si>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</si>
  <si>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</si>
  <si>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</si>
  <si>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</si>
  <si>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</si>
  <si>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</si>
  <si>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</si>
  <si>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</si>
  <si>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</si>
  <si>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</si>
  <si>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</si>
  <si>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</si>
  <si>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</si>
  <si>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</si>
  <si>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</si>
  <si>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</si>
  <si>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</si>
  <si>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</si>
  <si>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</si>
  <si>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</si>
  <si>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</si>
  <si>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</si>
  <si>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</si>
  <si>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</si>
  <si>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</si>
  <si>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</si>
  <si>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</si>
  <si>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</si>
  <si>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208</t>
  </si>
  <si>
    <t>社会保障和就业支出</t>
  </si>
  <si>
    <t>20810</t>
  </si>
  <si>
    <t>社会福利</t>
  </si>
  <si>
    <t>2081001</t>
  </si>
  <si>
    <t>儿童福利</t>
  </si>
  <si>
    <t>2081005</t>
  </si>
  <si>
    <t>社会福利事业单位</t>
  </si>
  <si>
    <t>221</t>
  </si>
  <si>
    <t>住房保障支出</t>
  </si>
  <si>
    <t>22102</t>
  </si>
  <si>
    <t>住房改革支出</t>
  </si>
  <si>
    <t>2210201</t>
  </si>
  <si>
    <t>住房公积金</t>
  </si>
  <si>
    <t>其他资本性支出</t>
    <phoneticPr fontId="1" type="noConversion"/>
  </si>
  <si>
    <t>其他工资福利支出</t>
    <phoneticPr fontId="1" type="noConversion"/>
  </si>
  <si>
    <t>委托业务费</t>
    <phoneticPr fontId="1" type="noConversion"/>
  </si>
  <si>
    <t>生活补助</t>
    <phoneticPr fontId="1" type="noConversion"/>
  </si>
  <si>
    <t>奖励金</t>
    <phoneticPr fontId="1" type="noConversion"/>
  </si>
  <si>
    <t>住房公积金</t>
    <phoneticPr fontId="1" type="noConversion"/>
  </si>
  <si>
    <t>购房补贴</t>
    <phoneticPr fontId="1" type="noConversion"/>
  </si>
  <si>
    <t>其他对个人和家庭的补助支出</t>
    <phoneticPr fontId="1" type="noConversion"/>
  </si>
  <si>
    <t>办公设备购置</t>
    <phoneticPr fontId="1" type="noConversion"/>
  </si>
  <si>
    <t>专用设备购置</t>
    <phoneticPr fontId="1" type="noConversion"/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</si>
  <si>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</si>
  <si>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</si>
  <si>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</si>
  <si>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</si>
  <si>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</si>
  <si>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</si>
  <si>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单位名称：东莞市社会福利中心</t>
    <phoneticPr fontId="1" type="noConversion"/>
  </si>
  <si>
    <t>其他生活救助</t>
  </si>
  <si>
    <t>其他城市生活救助</t>
  </si>
  <si>
    <t>彩票公益金及对应专项债务收入安排的支出</t>
    <phoneticPr fontId="1" type="noConversion"/>
  </si>
  <si>
    <t>单位名称：东莞市社会福利中心</t>
    <phoneticPr fontId="1" type="noConversion"/>
  </si>
  <si>
    <t>2016年财政拨款收支总表</t>
    <phoneticPr fontId="20" type="noConversion"/>
  </si>
  <si>
    <t>预算表1</t>
    <phoneticPr fontId="1" type="noConversion"/>
  </si>
  <si>
    <t>二十一、预备费</t>
  </si>
  <si>
    <t>二十三、转移性支出</t>
  </si>
  <si>
    <t>二十四、债务还本支出</t>
    <phoneticPr fontId="20" type="noConversion"/>
  </si>
  <si>
    <t>二十五、债务付息支出</t>
    <phoneticPr fontId="20" type="noConversion"/>
  </si>
  <si>
    <t>二十六、债务发行费用支出</t>
    <phoneticPr fontId="20" type="noConversion"/>
  </si>
  <si>
    <t>社会福利</t>
    <phoneticPr fontId="1" type="noConversion"/>
  </si>
  <si>
    <t>儿童福利</t>
    <phoneticPr fontId="20" type="noConversion"/>
  </si>
  <si>
    <t>社会福利事业单位</t>
    <phoneticPr fontId="20" type="noConversion"/>
  </si>
  <si>
    <t>其他生活救助</t>
    <phoneticPr fontId="20" type="noConversion"/>
  </si>
  <si>
    <t>其他城市生活救助</t>
    <phoneticPr fontId="20" type="noConversion"/>
  </si>
  <si>
    <t>住房保障支出</t>
    <phoneticPr fontId="20" type="noConversion"/>
  </si>
  <si>
    <t>住房改革支出</t>
    <phoneticPr fontId="20" type="noConversion"/>
  </si>
  <si>
    <t>住房公积金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</si>
  <si>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</si>
  <si>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2016年一般公共预算支出表</t>
  </si>
  <si>
    <t>基本工资</t>
    <phoneticPr fontId="20" type="noConversion"/>
  </si>
  <si>
    <t>津贴补贴</t>
    <phoneticPr fontId="20" type="noConversion"/>
  </si>
  <si>
    <t>奖金</t>
    <phoneticPr fontId="20" type="noConversion"/>
  </si>
  <si>
    <t>社会保障缴费</t>
    <phoneticPr fontId="20" type="noConversion"/>
  </si>
  <si>
    <t>绩效工资</t>
    <phoneticPr fontId="20" type="noConversion"/>
  </si>
  <si>
    <t>商品和服务支出</t>
    <phoneticPr fontId="20" type="noConversion"/>
  </si>
  <si>
    <t>办公费</t>
    <phoneticPr fontId="20" type="noConversion"/>
  </si>
  <si>
    <t>印刷费</t>
    <phoneticPr fontId="20" type="noConversion"/>
  </si>
  <si>
    <t>手续费</t>
    <phoneticPr fontId="20" type="noConversion"/>
  </si>
  <si>
    <t>水费</t>
    <phoneticPr fontId="20" type="noConversion"/>
  </si>
  <si>
    <t>电费</t>
    <phoneticPr fontId="20" type="noConversion"/>
  </si>
  <si>
    <t>邮电费</t>
    <phoneticPr fontId="20" type="noConversion"/>
  </si>
  <si>
    <t>差旅费</t>
    <phoneticPr fontId="20" type="noConversion"/>
  </si>
  <si>
    <t>维修(护)费</t>
    <phoneticPr fontId="20" type="noConversion"/>
  </si>
  <si>
    <t>培训费</t>
    <phoneticPr fontId="20" type="noConversion"/>
  </si>
  <si>
    <t>公务接待费</t>
    <phoneticPr fontId="20" type="noConversion"/>
  </si>
  <si>
    <t>专用材料费</t>
    <phoneticPr fontId="20" type="noConversion"/>
  </si>
  <si>
    <t>劳务费</t>
    <phoneticPr fontId="20" type="noConversion"/>
  </si>
  <si>
    <t>工会经费</t>
    <phoneticPr fontId="20" type="noConversion"/>
  </si>
  <si>
    <t>公务用车运行维护费</t>
    <phoneticPr fontId="20" type="noConversion"/>
  </si>
  <si>
    <t>其他交通费用</t>
    <phoneticPr fontId="20" type="noConversion"/>
  </si>
  <si>
    <t>其他商品和服务支出</t>
    <phoneticPr fontId="20" type="noConversion"/>
  </si>
  <si>
    <t>对个人和家庭的补助</t>
    <phoneticPr fontId="20" type="noConversion"/>
  </si>
  <si>
    <t>退休费</t>
    <phoneticPr fontId="20" type="noConversion"/>
  </si>
  <si>
    <t>医疗费</t>
    <phoneticPr fontId="20" type="noConversion"/>
  </si>
  <si>
    <t>预算表5</t>
  </si>
  <si>
    <t>2016年政府性基金预算支出表</t>
    <phoneticPr fontId="20" type="noConversion"/>
  </si>
  <si>
    <t>科目编码</t>
  </si>
  <si>
    <t>单位名称：东莞市社会福利中心</t>
    <phoneticPr fontId="1" type="noConversion"/>
  </si>
  <si>
    <t>注：本表不含年初财政拨款结余结转的2016年支出数。</t>
    <phoneticPr fontId="20" type="noConversion"/>
  </si>
  <si>
    <t>2016年一般公共预算“三公”经费支出表</t>
    <phoneticPr fontId="20" type="noConversion"/>
  </si>
  <si>
    <t>注：本表不含年初财政拨款结余结转的2016年支出数。</t>
  </si>
  <si>
    <t>2016年部门收支总表</t>
    <phoneticPr fontId="20" type="noConversion"/>
  </si>
  <si>
    <t>单位名称：东莞市社会福利中心</t>
    <phoneticPr fontId="20" type="noConversion"/>
  </si>
  <si>
    <t>年初预算数</t>
    <phoneticPr fontId="1" type="noConversion"/>
  </si>
  <si>
    <t>一、一般公共服务支出</t>
    <phoneticPr fontId="1" type="noConversion"/>
  </si>
  <si>
    <t>（一）一般公共预算拨款收入</t>
    <phoneticPr fontId="1" type="noConversion"/>
  </si>
  <si>
    <t>二、外交支出</t>
    <phoneticPr fontId="1" type="noConversion"/>
  </si>
  <si>
    <t>（二）政府性基金预算拨款收入</t>
    <phoneticPr fontId="1" type="noConversion"/>
  </si>
  <si>
    <t>三、国防支出</t>
    <phoneticPr fontId="1" type="noConversion"/>
  </si>
  <si>
    <t>四、公共安全支出</t>
    <phoneticPr fontId="1" type="noConversion"/>
  </si>
  <si>
    <t xml:space="preserve">    用事业基金弥补收支差额</t>
    <phoneticPr fontId="1" type="noConversion"/>
  </si>
  <si>
    <t>结转下年</t>
    <phoneticPr fontId="1" type="noConversion"/>
  </si>
  <si>
    <t xml:space="preserve">    年初结转和结余</t>
    <phoneticPr fontId="1" type="noConversion"/>
  </si>
  <si>
    <t>收入总计</t>
    <phoneticPr fontId="1" type="noConversion"/>
  </si>
  <si>
    <t>支出总计</t>
    <phoneticPr fontId="1" type="noConversion"/>
  </si>
  <si>
    <t>单位名称：东莞市社会福利中心</t>
    <phoneticPr fontId="1" type="noConversion"/>
  </si>
  <si>
    <t>物业管理费</t>
  </si>
  <si>
    <r>
      <t>预算表</t>
    </r>
    <r>
      <rPr>
        <sz val="10"/>
        <color indexed="8"/>
        <rFont val="Arial"/>
        <family val="2"/>
      </rPr>
      <t>3-1</t>
    </r>
    <phoneticPr fontId="1" type="noConversion"/>
  </si>
  <si>
    <t>2016年一般公共预算基本支出表</t>
    <phoneticPr fontId="1" type="noConversion"/>
  </si>
  <si>
    <t>2016年部门收入总表</t>
    <phoneticPr fontId="1" type="noConversion"/>
  </si>
  <si>
    <t>单位名称：东莞市社会福利中心</t>
  </si>
  <si>
    <t>2016年部门支出总表</t>
    <phoneticPr fontId="1" type="noConversion"/>
  </si>
  <si>
    <t>2016年政府采购预算表</t>
    <phoneticPr fontId="1" type="noConversion"/>
  </si>
  <si>
    <t>预算表3-2</t>
    <phoneticPr fontId="1" type="noConversion"/>
  </si>
  <si>
    <t>2016年一般公共预算项目支出表</t>
    <phoneticPr fontId="1" type="noConversion"/>
  </si>
  <si>
    <t>基本工资</t>
  </si>
  <si>
    <t>津贴补贴</t>
  </si>
  <si>
    <t>奖金</t>
  </si>
  <si>
    <t>社会保障缴费</t>
  </si>
  <si>
    <t>伙食补助费</t>
    <phoneticPr fontId="1" type="noConversion"/>
  </si>
  <si>
    <t>绩效工资</t>
    <phoneticPr fontId="1" type="noConversion"/>
  </si>
  <si>
    <t>其他工资福利支出</t>
  </si>
  <si>
    <t>商品和服务支出</t>
  </si>
  <si>
    <t>办公费</t>
  </si>
  <si>
    <t>印刷费</t>
  </si>
  <si>
    <t>咨询费</t>
    <phoneticPr fontId="1" type="noConversion"/>
  </si>
  <si>
    <t>手续费</t>
    <phoneticPr fontId="1" type="noConversion"/>
  </si>
  <si>
    <t>水费</t>
  </si>
  <si>
    <t>电费</t>
  </si>
  <si>
    <t>邮电费</t>
  </si>
  <si>
    <t>取暖费</t>
    <phoneticPr fontId="1" type="noConversion"/>
  </si>
  <si>
    <t>差旅费</t>
  </si>
  <si>
    <t>因公出国（境）费用</t>
  </si>
  <si>
    <t>维修(护)费</t>
  </si>
  <si>
    <t>租赁费</t>
    <phoneticPr fontId="1" type="noConversion"/>
  </si>
  <si>
    <t>会议费</t>
  </si>
  <si>
    <t>培训费</t>
  </si>
  <si>
    <t>公务接待费</t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</si>
  <si>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</si>
  <si>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</si>
  <si>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</si>
  <si>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</si>
  <si>
    <t>委托业务费</t>
  </si>
  <si>
    <t>工会经费</t>
  </si>
  <si>
    <t>福利费</t>
    <phoneticPr fontId="1" type="noConversion"/>
  </si>
  <si>
    <t>公务用车运行维护费</t>
  </si>
  <si>
    <t>其他交通费用</t>
  </si>
  <si>
    <t>税金及附加费用</t>
    <phoneticPr fontId="1" type="noConversion"/>
  </si>
  <si>
    <t>其他商品和服务支出</t>
  </si>
  <si>
    <t>对个人和家庭的补助</t>
  </si>
  <si>
    <t>离休费</t>
  </si>
  <si>
    <t>退休费</t>
  </si>
  <si>
    <t>退职（役）费</t>
    <phoneticPr fontId="1" type="noConversion"/>
  </si>
  <si>
    <t>抚恤金</t>
    <phoneticPr fontId="1" type="noConversion"/>
  </si>
  <si>
    <t>生活补助</t>
  </si>
  <si>
    <t>救济费</t>
  </si>
  <si>
    <t>医疗费</t>
  </si>
  <si>
    <t>助学金</t>
    <phoneticPr fontId="1" type="noConversion"/>
  </si>
  <si>
    <t>奖励金</t>
  </si>
  <si>
    <t>生产补贴</t>
    <phoneticPr fontId="1" type="noConversion"/>
  </si>
  <si>
    <t>提租补贴</t>
    <phoneticPr fontId="1" type="noConversion"/>
  </si>
  <si>
    <t>购房补贴</t>
  </si>
  <si>
    <t>采暖补贴</t>
    <phoneticPr fontId="1" type="noConversion"/>
  </si>
  <si>
    <t>物业服务补贴</t>
    <phoneticPr fontId="1" type="noConversion"/>
  </si>
  <si>
    <t>其他对个人和家庭的补助支出</t>
  </si>
  <si>
    <t>对企事业单位的补贴</t>
    <phoneticPr fontId="1" type="noConversion"/>
  </si>
  <si>
    <t>企业政策性补贴</t>
    <phoneticPr fontId="1" type="noConversion"/>
  </si>
  <si>
    <t>事业单位补贴</t>
    <phoneticPr fontId="1" type="noConversion"/>
  </si>
  <si>
    <t>财政贴息</t>
    <phoneticPr fontId="1" type="noConversion"/>
  </si>
  <si>
    <t>其他对企事业单位的补贴</t>
    <phoneticPr fontId="1" type="noConversion"/>
  </si>
  <si>
    <t>转移性支出</t>
    <phoneticPr fontId="1" type="noConversion"/>
  </si>
  <si>
    <t>不同级政府间转移性支出</t>
    <phoneticPr fontId="1" type="noConversion"/>
  </si>
  <si>
    <t>同级政府间转移性支出</t>
    <phoneticPr fontId="1" type="noConversion"/>
  </si>
  <si>
    <t>债务利息支出</t>
    <phoneticPr fontId="1" type="noConversion"/>
  </si>
  <si>
    <t>国内债务利息</t>
    <phoneticPr fontId="1" type="noConversion"/>
  </si>
  <si>
    <t>国外债务利息</t>
    <phoneticPr fontId="1" type="noConversion"/>
  </si>
  <si>
    <t>基本建设支出</t>
    <phoneticPr fontId="1" type="noConversion"/>
  </si>
  <si>
    <t>房屋建筑物购建</t>
    <phoneticPr fontId="1" type="noConversion"/>
  </si>
  <si>
    <t>基础设施建设</t>
    <phoneticPr fontId="1" type="noConversion"/>
  </si>
  <si>
    <t>大型修缮</t>
    <phoneticPr fontId="1" type="noConversion"/>
  </si>
  <si>
    <t>信息网络及软件购置更新</t>
    <phoneticPr fontId="1" type="noConversion"/>
  </si>
  <si>
    <t>物资储备</t>
    <phoneticPr fontId="1" type="noConversion"/>
  </si>
  <si>
    <t>公务用车购置</t>
    <phoneticPr fontId="1" type="noConversion"/>
  </si>
  <si>
    <t>其他交通工具购置</t>
    <phoneticPr fontId="1" type="noConversion"/>
  </si>
  <si>
    <t>其他基本建设支出</t>
    <phoneticPr fontId="1" type="noConversion"/>
  </si>
  <si>
    <t>土地补偿</t>
    <phoneticPr fontId="1" type="noConversion"/>
  </si>
  <si>
    <t>安置补助</t>
    <phoneticPr fontId="1" type="noConversion"/>
  </si>
  <si>
    <t>地上附着物和青苗补偿</t>
    <phoneticPr fontId="1" type="noConversion"/>
  </si>
  <si>
    <t>拆迁补偿</t>
    <phoneticPr fontId="1" type="noConversion"/>
  </si>
  <si>
    <t>产权参股</t>
    <phoneticPr fontId="1" type="noConversion"/>
  </si>
  <si>
    <t>其他支出</t>
    <phoneticPr fontId="1" type="noConversion"/>
  </si>
  <si>
    <t>预备费</t>
    <phoneticPr fontId="1" type="noConversion"/>
  </si>
  <si>
    <t>预留</t>
    <phoneticPr fontId="1" type="noConversion"/>
  </si>
  <si>
    <t>补充全国社会保障基金</t>
    <phoneticPr fontId="1" type="noConversion"/>
  </si>
  <si>
    <t>赠与</t>
    <phoneticPr fontId="1" type="noConversion"/>
  </si>
  <si>
    <t>贷款转贷</t>
    <phoneticPr fontId="1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</si>
  <si>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</si>
  <si>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单位名称：东莞市社会福利中心</t>
    <phoneticPr fontId="1" type="noConversion"/>
  </si>
  <si>
    <t>预算表6</t>
    <phoneticPr fontId="1" type="noConversion"/>
  </si>
  <si>
    <t>预算表4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</si>
</sst>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(* #,##0.00_);_(* \(#,##0.00\);_(* &quot;-&quot;??_);_(@_)"/>
    <numFmt numFmtId="177" formatCode="#,##0.00_ "/>
    <numFmt numFmtId="178" formatCode="0.00;\-0.00;;"/>
  </numFmts>
  <fonts count="29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sz val="10"/>
      <color rgb="FF000000"/>
      <name val="Arial"/>
      <family val="2"/>
    </font>
    <font>
      <b/>
      <sz val="22"/>
      <color rgb="FF000000"/>
      <name val="黑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14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137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right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Border="1" applyAlignment="1"/>
    <xf numFmtId="0" fontId="15" fillId="0" borderId="9" xfId="0" applyFont="1" applyBorder="1" applyAlignment="1">
      <alignment horizontal="left" vertical="center" shrinkToFit="1"/>
    </xf>
    <xf numFmtId="176" fontId="15" fillId="0" borderId="9" xfId="3" applyNumberFormat="1" applyFont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8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right" vertical="center" shrinkToFit="1"/>
    </xf>
    <xf numFmtId="0" fontId="18" fillId="0" borderId="9" xfId="0" applyFont="1" applyBorder="1" applyAlignment="1">
      <alignment horizontal="left" vertical="center" wrapText="1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25" fillId="0" borderId="0" xfId="0" applyFont="1" applyAlignment="1">
      <alignment vertical="center"/>
    </xf>
    <xf numFmtId="0" fontId="24" fillId="0" borderId="0" xfId="4" applyFont="1" applyBorder="1" applyAlignment="1">
      <alignment horizontal="right" vertical="center"/>
    </xf>
    <xf numFmtId="0" fontId="24" fillId="0" borderId="0" xfId="4" applyFont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0" fontId="26" fillId="0" borderId="0" xfId="4" applyFont="1" applyBorder="1" applyAlignment="1">
      <alignment horizontal="center" vertical="center" wrapText="1"/>
    </xf>
    <xf numFmtId="0" fontId="26" fillId="0" borderId="0" xfId="4" applyFont="1" applyBorder="1" applyAlignment="1">
      <alignment vertical="center" wrapText="1"/>
    </xf>
    <xf numFmtId="0" fontId="24" fillId="0" borderId="0" xfId="5" applyFont="1" applyAlignment="1">
      <alignment vertical="center"/>
    </xf>
    <xf numFmtId="0" fontId="24" fillId="0" borderId="0" xfId="4" applyFont="1" applyBorder="1" applyAlignment="1">
      <alignment vertical="center" wrapText="1"/>
    </xf>
    <xf numFmtId="0" fontId="9" fillId="0" borderId="0" xfId="4" applyFont="1" applyAlignment="1">
      <alignment horizontal="center" vertical="center"/>
    </xf>
    <xf numFmtId="0" fontId="24" fillId="2" borderId="1" xfId="5" applyFont="1" applyFill="1" applyBorder="1" applyAlignment="1">
      <alignment horizontal="center" vertical="center" wrapText="1" shrinkToFit="1"/>
    </xf>
    <xf numFmtId="0" fontId="7" fillId="0" borderId="0" xfId="4" applyAlignment="1">
      <alignment vertical="center"/>
    </xf>
    <xf numFmtId="0" fontId="17" fillId="0" borderId="0" xfId="5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 shrinkToFit="1"/>
    </xf>
    <xf numFmtId="178" fontId="24" fillId="0" borderId="1" xfId="0" applyNumberFormat="1" applyFont="1" applyBorder="1" applyAlignment="1">
      <alignment horizontal="right" vertical="center" shrinkToFit="1"/>
    </xf>
    <xf numFmtId="0" fontId="24" fillId="2" borderId="1" xfId="0" applyFont="1" applyFill="1" applyBorder="1" applyAlignment="1">
      <alignment vertical="center" wrapText="1" shrinkToFit="1"/>
    </xf>
    <xf numFmtId="178" fontId="24" fillId="0" borderId="1" xfId="0" applyNumberFormat="1" applyFont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/>
    </xf>
    <xf numFmtId="178" fontId="24" fillId="0" borderId="1" xfId="0" applyNumberFormat="1" applyFont="1" applyFill="1" applyBorder="1" applyAlignment="1">
      <alignment horizontal="right" vertical="center" shrinkToFit="1"/>
    </xf>
    <xf numFmtId="0" fontId="28" fillId="2" borderId="1" xfId="0" applyFont="1" applyFill="1" applyBorder="1" applyAlignment="1">
      <alignment horizontal="center" vertical="center" wrapText="1" shrinkToFit="1"/>
    </xf>
    <xf numFmtId="178" fontId="24" fillId="0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1" applyFont="1" applyBorder="1" applyAlignment="1">
      <alignment vertical="center" wrapText="1"/>
    </xf>
    <xf numFmtId="0" fontId="24" fillId="0" borderId="0" xfId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0" xfId="4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shrinkToFit="1"/>
    </xf>
    <xf numFmtId="178" fontId="4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27" fillId="0" borderId="5" xfId="4" applyFont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24" fillId="0" borderId="0" xfId="4" applyFont="1" applyBorder="1" applyAlignment="1">
      <alignment horizontal="left" vertical="center" wrapText="1"/>
    </xf>
    <xf numFmtId="0" fontId="24" fillId="2" borderId="1" xfId="5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24" fillId="2" borderId="3" xfId="0" applyFont="1" applyFill="1" applyBorder="1" applyAlignment="1">
      <alignment horizontal="center" vertical="center" wrapText="1" shrinkToFit="1"/>
    </xf>
    <xf numFmtId="0" fontId="24" fillId="2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</cellXfs>
  <cellStyles count="6">
    <cellStyle name="常规" xfId="0" builtinId="0"/>
    <cellStyle name="常规 2" xfId="1"/>
    <cellStyle name="常规 2 2" xfId="4"/>
    <cellStyle name="常规 22" xfId="2"/>
    <cellStyle name="常规 3" xfId="5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43"/>
  <sheetViews>
    <sheetView showZeros="0" tabSelected="1" workbookViewId="0">
      <selection activeCell="F1" sqref="F1"/>
    </sheetView>
  </sheetViews>
  <sheetFormatPr defaultColWidth="9" defaultRowHeight="18.75"/>
  <cols>
    <col min="1" max="1" width="25.7109375" style="29" customWidth="1"/>
    <col min="2" max="2" width="3.7109375" style="29" customWidth="1"/>
    <col min="3" max="3" width="9.7109375" style="29" customWidth="1"/>
    <col min="4" max="4" width="25.7109375" style="29" customWidth="1"/>
    <col min="5" max="5" width="3.7109375" style="29" customWidth="1"/>
    <col min="6" max="9" width="9.7109375" style="29" customWidth="1"/>
    <col min="10" max="11" width="9" style="29"/>
    <col min="12" max="12" width="9" style="41"/>
    <col min="13" max="16384" width="9" style="29"/>
  </cols>
  <sheetData>
    <row r="1" spans="1:8" s="29" customFormat="1" ht="12.75">
      <c r="A1" s="28"/>
      <c r="B1" s="28"/>
      <c r="C1" s="28"/>
      <c r="D1" s="28"/>
      <c r="E1" s="28"/>
      <c r="F1" s="50"/>
      <c r="G1" s="28"/>
      <c r="H1" s="32" t="s">
        <v>220</v>
      </c>
    </row>
    <row r="2" spans="1:8" s="29" customFormat="1" ht="27">
      <c r="A2" s="91" t="s">
        <v>219</v>
      </c>
      <c r="B2" s="91"/>
      <c r="C2" s="91"/>
      <c r="D2" s="91"/>
      <c r="E2" s="91"/>
      <c r="F2" s="91"/>
      <c r="G2" s="91"/>
      <c r="H2" s="91"/>
    </row>
    <row r="3" spans="1:8" s="29" customFormat="1" ht="12.75">
      <c r="A3" s="30" t="s">
        <v>218</v>
      </c>
      <c r="B3" s="31"/>
      <c r="C3" s="31"/>
      <c r="D3" s="31"/>
      <c r="E3" s="31"/>
      <c r="F3" s="31"/>
      <c r="G3" s="31"/>
      <c r="H3" s="32" t="s">
        <v>98</v>
      </c>
    </row>
    <row r="4" spans="1:8" s="29" customFormat="1" ht="20.100000000000001" customHeight="1">
      <c r="A4" s="90" t="s">
        <v>0</v>
      </c>
      <c r="B4" s="90" t="s">
        <v>1</v>
      </c>
      <c r="C4" s="90" t="s">
        <v>1</v>
      </c>
      <c r="D4" s="90" t="s">
        <v>2</v>
      </c>
      <c r="E4" s="90"/>
      <c r="F4" s="90"/>
      <c r="G4" s="90"/>
      <c r="H4" s="90"/>
    </row>
    <row r="5" spans="1:8" s="29" customFormat="1" ht="20.100000000000001" customHeight="1">
      <c r="A5" s="89" t="s">
        <v>3</v>
      </c>
      <c r="B5" s="89" t="s">
        <v>4</v>
      </c>
      <c r="C5" s="89" t="s">
        <v>5</v>
      </c>
      <c r="D5" s="89" t="s">
        <v>6</v>
      </c>
      <c r="E5" s="89" t="s">
        <v>4</v>
      </c>
      <c r="F5" s="89" t="s">
        <v>94</v>
      </c>
      <c r="G5" s="89" t="s">
        <v>95</v>
      </c>
      <c r="H5" s="89" t="s">
        <v>96</v>
      </c>
    </row>
    <row r="6" spans="1:8" s="29" customFormat="1" ht="20.100000000000001" customHeight="1">
      <c r="A6" s="89" t="s">
        <v>1</v>
      </c>
      <c r="B6" s="89" t="s">
        <v>1</v>
      </c>
      <c r="C6" s="89" t="s">
        <v>1</v>
      </c>
      <c r="D6" s="89" t="s">
        <v>1</v>
      </c>
      <c r="E6" s="89" t="s">
        <v>1</v>
      </c>
      <c r="F6" s="89"/>
      <c r="G6" s="89"/>
      <c r="H6" s="89"/>
    </row>
    <row r="7" spans="1:8" s="29" customFormat="1" ht="20.100000000000001" customHeight="1">
      <c r="A7" s="33" t="s">
        <v>7</v>
      </c>
      <c r="B7" s="33" t="s">
        <v>1</v>
      </c>
      <c r="C7" s="33" t="s">
        <v>8</v>
      </c>
      <c r="D7" s="33" t="s">
        <v>7</v>
      </c>
      <c r="E7" s="33" t="s">
        <v>1</v>
      </c>
      <c r="F7" s="33">
        <v>2</v>
      </c>
      <c r="G7" s="33">
        <v>3</v>
      </c>
      <c r="H7" s="33">
        <v>4</v>
      </c>
    </row>
    <row r="8" spans="1:8" s="29" customFormat="1" ht="20.100000000000001" customHeight="1">
      <c r="A8" s="34" t="s">
        <v>158</v>
      </c>
      <c r="B8" s="33" t="s">
        <v>8</v>
      </c>
      <c r="C8" s="35">
        <v>5089.1400000000003</v>
      </c>
      <c r="D8" s="34" t="s">
        <v>22</v>
      </c>
      <c r="E8" s="33">
        <v>36</v>
      </c>
      <c r="F8" s="35"/>
      <c r="G8" s="35"/>
      <c r="H8" s="35"/>
    </row>
    <row r="9" spans="1:8" s="29" customFormat="1" ht="20.100000000000001" customHeight="1">
      <c r="A9" s="34" t="s">
        <v>25</v>
      </c>
      <c r="B9" s="33" t="s">
        <v>9</v>
      </c>
      <c r="C9" s="35">
        <v>3848.89</v>
      </c>
      <c r="D9" s="34" t="s">
        <v>159</v>
      </c>
      <c r="E9" s="33">
        <v>37</v>
      </c>
      <c r="F9" s="35"/>
      <c r="G9" s="35"/>
      <c r="H9" s="35"/>
    </row>
    <row r="10" spans="1:8" s="29" customFormat="1" ht="20.100000000000001" customHeight="1">
      <c r="A10" s="34" t="s">
        <v>1</v>
      </c>
      <c r="B10" s="33" t="s">
        <v>10</v>
      </c>
      <c r="C10" s="35" t="s">
        <v>1</v>
      </c>
      <c r="D10" s="34" t="s">
        <v>160</v>
      </c>
      <c r="E10" s="33">
        <v>38</v>
      </c>
      <c r="F10" s="35"/>
      <c r="G10" s="35"/>
      <c r="H10" s="35"/>
    </row>
    <row r="11" spans="1:8" s="29" customFormat="1" ht="20.100000000000001" customHeight="1">
      <c r="A11" s="34" t="s">
        <v>1</v>
      </c>
      <c r="B11" s="33" t="s">
        <v>11</v>
      </c>
      <c r="C11" s="35" t="s">
        <v>1</v>
      </c>
      <c r="D11" s="34" t="s">
        <v>161</v>
      </c>
      <c r="E11" s="33">
        <v>39</v>
      </c>
      <c r="F11" s="35"/>
      <c r="G11" s="35"/>
      <c r="H11" s="35"/>
    </row>
    <row r="12" spans="1:8" s="29" customFormat="1" ht="20.100000000000001" customHeight="1">
      <c r="A12" s="34" t="s">
        <v>1</v>
      </c>
      <c r="B12" s="33" t="s">
        <v>12</v>
      </c>
      <c r="C12" s="35" t="s">
        <v>1</v>
      </c>
      <c r="D12" s="34" t="s">
        <v>162</v>
      </c>
      <c r="E12" s="33">
        <v>40</v>
      </c>
      <c r="F12" s="35"/>
      <c r="G12" s="35"/>
      <c r="H12" s="35"/>
    </row>
    <row r="13" spans="1:8" s="29" customFormat="1" ht="20.100000000000001" customHeight="1">
      <c r="A13" s="34" t="s">
        <v>1</v>
      </c>
      <c r="B13" s="33" t="s">
        <v>13</v>
      </c>
      <c r="C13" s="35" t="s">
        <v>1</v>
      </c>
      <c r="D13" s="34" t="s">
        <v>35</v>
      </c>
      <c r="E13" s="33">
        <v>41</v>
      </c>
      <c r="F13" s="35"/>
      <c r="G13" s="35"/>
      <c r="H13" s="35"/>
    </row>
    <row r="14" spans="1:8" s="29" customFormat="1" ht="20.100000000000001" customHeight="1">
      <c r="A14" s="34" t="s">
        <v>1</v>
      </c>
      <c r="B14" s="33" t="s">
        <v>14</v>
      </c>
      <c r="C14" s="35" t="s">
        <v>1</v>
      </c>
      <c r="D14" s="34" t="s">
        <v>38</v>
      </c>
      <c r="E14" s="33">
        <v>42</v>
      </c>
      <c r="F14" s="35"/>
      <c r="G14" s="35"/>
      <c r="H14" s="35"/>
    </row>
    <row r="15" spans="1:8" s="29" customFormat="1" ht="20.100000000000001" customHeight="1">
      <c r="A15" s="34" t="s">
        <v>1</v>
      </c>
      <c r="B15" s="33" t="s">
        <v>15</v>
      </c>
      <c r="C15" s="35" t="s">
        <v>1</v>
      </c>
      <c r="D15" s="34" t="s">
        <v>41</v>
      </c>
      <c r="E15" s="33">
        <v>43</v>
      </c>
      <c r="F15" s="35">
        <f>G15+H15</f>
        <v>5423.48</v>
      </c>
      <c r="G15" s="35">
        <v>5423.48</v>
      </c>
      <c r="H15" s="35"/>
    </row>
    <row r="16" spans="1:8" s="29" customFormat="1" ht="20.100000000000001" customHeight="1">
      <c r="A16" s="34" t="s">
        <v>1</v>
      </c>
      <c r="B16" s="33" t="s">
        <v>16</v>
      </c>
      <c r="C16" s="35" t="s">
        <v>1</v>
      </c>
      <c r="D16" s="36" t="s">
        <v>44</v>
      </c>
      <c r="E16" s="33">
        <v>44</v>
      </c>
      <c r="F16" s="35"/>
      <c r="G16" s="35"/>
      <c r="H16" s="35"/>
    </row>
    <row r="17" spans="1:8" s="29" customFormat="1" ht="20.100000000000001" customHeight="1">
      <c r="A17" s="34" t="s">
        <v>1</v>
      </c>
      <c r="B17" s="33" t="s">
        <v>17</v>
      </c>
      <c r="C17" s="35" t="s">
        <v>1</v>
      </c>
      <c r="D17" s="34" t="s">
        <v>46</v>
      </c>
      <c r="E17" s="33">
        <v>45</v>
      </c>
      <c r="F17" s="35"/>
      <c r="G17" s="35"/>
      <c r="H17" s="35"/>
    </row>
    <row r="18" spans="1:8" s="29" customFormat="1" ht="20.100000000000001" customHeight="1">
      <c r="A18" s="34" t="s">
        <v>1</v>
      </c>
      <c r="B18" s="33" t="s">
        <v>18</v>
      </c>
      <c r="C18" s="35" t="s">
        <v>1</v>
      </c>
      <c r="D18" s="34" t="s">
        <v>48</v>
      </c>
      <c r="E18" s="33">
        <v>46</v>
      </c>
      <c r="F18" s="35"/>
      <c r="G18" s="35"/>
      <c r="H18" s="35"/>
    </row>
    <row r="19" spans="1:8" s="29" customFormat="1" ht="20.100000000000001" customHeight="1">
      <c r="A19" s="34" t="s">
        <v>1</v>
      </c>
      <c r="B19" s="33" t="s">
        <v>19</v>
      </c>
      <c r="C19" s="35" t="s">
        <v>1</v>
      </c>
      <c r="D19" s="34" t="s">
        <v>50</v>
      </c>
      <c r="E19" s="33">
        <v>47</v>
      </c>
      <c r="F19" s="35"/>
      <c r="G19" s="35"/>
      <c r="H19" s="35"/>
    </row>
    <row r="20" spans="1:8" s="29" customFormat="1" ht="20.100000000000001" customHeight="1">
      <c r="A20" s="34" t="s">
        <v>1</v>
      </c>
      <c r="B20" s="33" t="s">
        <v>20</v>
      </c>
      <c r="C20" s="35" t="s">
        <v>1</v>
      </c>
      <c r="D20" s="34" t="s">
        <v>52</v>
      </c>
      <c r="E20" s="33">
        <v>48</v>
      </c>
      <c r="F20" s="35"/>
      <c r="G20" s="35"/>
      <c r="H20" s="35"/>
    </row>
    <row r="21" spans="1:8" s="29" customFormat="1" ht="20.100000000000001" customHeight="1">
      <c r="A21" s="34" t="s">
        <v>1</v>
      </c>
      <c r="B21" s="33" t="s">
        <v>21</v>
      </c>
      <c r="C21" s="35" t="s">
        <v>1</v>
      </c>
      <c r="D21" s="34" t="s">
        <v>54</v>
      </c>
      <c r="E21" s="33">
        <v>49</v>
      </c>
      <c r="F21" s="35"/>
      <c r="G21" s="35"/>
      <c r="H21" s="35"/>
    </row>
    <row r="22" spans="1:8" s="29" customFormat="1" ht="20.100000000000001" customHeight="1">
      <c r="A22" s="34" t="s">
        <v>1</v>
      </c>
      <c r="B22" s="33" t="s">
        <v>56</v>
      </c>
      <c r="C22" s="35" t="s">
        <v>1</v>
      </c>
      <c r="D22" s="34" t="s">
        <v>57</v>
      </c>
      <c r="E22" s="33">
        <v>50</v>
      </c>
      <c r="F22" s="35"/>
      <c r="G22" s="35"/>
      <c r="H22" s="35"/>
    </row>
    <row r="23" spans="1:8" s="29" customFormat="1" ht="20.100000000000001" customHeight="1">
      <c r="A23" s="34" t="s">
        <v>1</v>
      </c>
      <c r="B23" s="33" t="s">
        <v>59</v>
      </c>
      <c r="C23" s="35" t="s">
        <v>1</v>
      </c>
      <c r="D23" s="34" t="s">
        <v>60</v>
      </c>
      <c r="E23" s="33">
        <v>51</v>
      </c>
      <c r="F23" s="35"/>
      <c r="G23" s="35"/>
      <c r="H23" s="35"/>
    </row>
    <row r="24" spans="1:8" s="29" customFormat="1" ht="20.100000000000001" customHeight="1">
      <c r="A24" s="34" t="s">
        <v>1</v>
      </c>
      <c r="B24" s="33" t="s">
        <v>62</v>
      </c>
      <c r="C24" s="35" t="s">
        <v>1</v>
      </c>
      <c r="D24" s="34" t="s">
        <v>63</v>
      </c>
      <c r="E24" s="33">
        <v>52</v>
      </c>
      <c r="F24" s="35"/>
      <c r="G24" s="35"/>
      <c r="H24" s="35"/>
    </row>
    <row r="25" spans="1:8" s="29" customFormat="1" ht="20.100000000000001" customHeight="1">
      <c r="A25" s="34" t="s">
        <v>1</v>
      </c>
      <c r="B25" s="33" t="s">
        <v>65</v>
      </c>
      <c r="C25" s="35" t="s">
        <v>1</v>
      </c>
      <c r="D25" s="34" t="s">
        <v>66</v>
      </c>
      <c r="E25" s="33">
        <v>53</v>
      </c>
      <c r="F25" s="35"/>
      <c r="G25" s="35"/>
      <c r="H25" s="35"/>
    </row>
    <row r="26" spans="1:8" s="29" customFormat="1" ht="20.100000000000001" customHeight="1">
      <c r="A26" s="34" t="s">
        <v>1</v>
      </c>
      <c r="B26" s="33" t="s">
        <v>68</v>
      </c>
      <c r="C26" s="35" t="s">
        <v>1</v>
      </c>
      <c r="D26" s="34" t="s">
        <v>69</v>
      </c>
      <c r="E26" s="33">
        <v>54</v>
      </c>
      <c r="F26" s="35">
        <f>G26+H26</f>
        <v>81.37</v>
      </c>
      <c r="G26" s="35">
        <v>81.37</v>
      </c>
      <c r="H26" s="35"/>
    </row>
    <row r="27" spans="1:8" s="29" customFormat="1" ht="20.100000000000001" customHeight="1">
      <c r="A27" s="34" t="s">
        <v>1</v>
      </c>
      <c r="B27" s="33" t="s">
        <v>71</v>
      </c>
      <c r="C27" s="35" t="s">
        <v>1</v>
      </c>
      <c r="D27" s="34" t="s">
        <v>72</v>
      </c>
      <c r="E27" s="33">
        <v>55</v>
      </c>
      <c r="F27" s="35"/>
      <c r="G27" s="35"/>
      <c r="H27" s="35"/>
    </row>
    <row r="28" spans="1:8" s="29" customFormat="1" ht="20.100000000000001" customHeight="1">
      <c r="A28" s="34"/>
      <c r="B28" s="33" t="s">
        <v>74</v>
      </c>
      <c r="C28" s="35"/>
      <c r="D28" s="34" t="s">
        <v>221</v>
      </c>
      <c r="E28" s="33">
        <v>56</v>
      </c>
      <c r="F28" s="35"/>
      <c r="G28" s="35"/>
      <c r="H28" s="35"/>
    </row>
    <row r="29" spans="1:8" s="29" customFormat="1" ht="20.100000000000001" customHeight="1">
      <c r="A29" s="34"/>
      <c r="B29" s="33" t="s">
        <v>77</v>
      </c>
      <c r="C29" s="35"/>
      <c r="D29" s="34" t="s">
        <v>78</v>
      </c>
      <c r="E29" s="33">
        <v>57</v>
      </c>
      <c r="F29" s="35">
        <f>G29+H29</f>
        <v>3848.89</v>
      </c>
      <c r="G29" s="35"/>
      <c r="H29" s="35">
        <v>3848.89</v>
      </c>
    </row>
    <row r="30" spans="1:8" s="29" customFormat="1" ht="20.100000000000001" customHeight="1">
      <c r="A30" s="34"/>
      <c r="B30" s="33" t="s">
        <v>80</v>
      </c>
      <c r="C30" s="35"/>
      <c r="D30" s="34" t="s">
        <v>222</v>
      </c>
      <c r="E30" s="33">
        <v>58</v>
      </c>
      <c r="F30" s="35"/>
      <c r="G30" s="35"/>
      <c r="H30" s="35"/>
    </row>
    <row r="31" spans="1:8" s="29" customFormat="1" ht="20.100000000000001" customHeight="1">
      <c r="A31" s="34" t="s">
        <v>1</v>
      </c>
      <c r="B31" s="33" t="s">
        <v>83</v>
      </c>
      <c r="C31" s="35" t="s">
        <v>1</v>
      </c>
      <c r="D31" s="34" t="s">
        <v>223</v>
      </c>
      <c r="E31" s="33">
        <v>59</v>
      </c>
      <c r="F31" s="35"/>
      <c r="G31" s="35"/>
      <c r="H31" s="35"/>
    </row>
    <row r="32" spans="1:8" s="29" customFormat="1" ht="20.100000000000001" customHeight="1">
      <c r="A32" s="34"/>
      <c r="B32" s="33" t="s">
        <v>85</v>
      </c>
      <c r="C32" s="35"/>
      <c r="D32" s="34" t="s">
        <v>224</v>
      </c>
      <c r="E32" s="33">
        <v>60</v>
      </c>
      <c r="F32" s="35"/>
      <c r="G32" s="35"/>
      <c r="H32" s="35"/>
    </row>
    <row r="33" spans="1:8" s="29" customFormat="1" ht="20.100000000000001" customHeight="1">
      <c r="A33" s="34"/>
      <c r="B33" s="33" t="s">
        <v>86</v>
      </c>
      <c r="C33" s="35"/>
      <c r="D33" s="34" t="s">
        <v>225</v>
      </c>
      <c r="E33" s="33">
        <v>61</v>
      </c>
      <c r="F33" s="35"/>
      <c r="G33" s="35"/>
      <c r="H33" s="35"/>
    </row>
    <row r="34" spans="1:8" s="29" customFormat="1" ht="20.100000000000001" customHeight="1">
      <c r="A34" s="34" t="s">
        <v>1</v>
      </c>
      <c r="B34" s="33" t="s">
        <v>87</v>
      </c>
      <c r="C34" s="35" t="s">
        <v>1</v>
      </c>
      <c r="D34" s="34"/>
      <c r="E34" s="33">
        <v>62</v>
      </c>
      <c r="F34" s="27"/>
      <c r="G34" s="27"/>
      <c r="H34" s="27"/>
    </row>
    <row r="35" spans="1:8" s="29" customFormat="1" ht="20.100000000000001" customHeight="1">
      <c r="A35" s="34" t="s">
        <v>1</v>
      </c>
      <c r="B35" s="33" t="s">
        <v>88</v>
      </c>
      <c r="C35" s="35" t="s">
        <v>1</v>
      </c>
      <c r="D35" s="34" t="s">
        <v>1</v>
      </c>
      <c r="E35" s="33">
        <v>63</v>
      </c>
      <c r="F35" s="35"/>
      <c r="G35" s="35"/>
      <c r="H35" s="35"/>
    </row>
    <row r="36" spans="1:8" s="29" customFormat="1" ht="20.100000000000001" customHeight="1">
      <c r="A36" s="37" t="s">
        <v>157</v>
      </c>
      <c r="B36" s="33" t="s">
        <v>89</v>
      </c>
      <c r="C36" s="35">
        <f>C8+C9</f>
        <v>8938.0300000000007</v>
      </c>
      <c r="D36" s="37" t="s">
        <v>84</v>
      </c>
      <c r="E36" s="33">
        <v>64</v>
      </c>
      <c r="F36" s="35">
        <f>SUM(F8:F33)</f>
        <v>9353.74</v>
      </c>
      <c r="G36" s="35">
        <f>SUM(G8:G33)</f>
        <v>5504.8499999999995</v>
      </c>
      <c r="H36" s="35">
        <f>SUM(H8:H33)</f>
        <v>3848.89</v>
      </c>
    </row>
    <row r="37" spans="1:8" s="29" customFormat="1" ht="20.100000000000001" customHeight="1">
      <c r="A37" s="34" t="s">
        <v>1</v>
      </c>
      <c r="B37" s="33" t="s">
        <v>91</v>
      </c>
      <c r="C37" s="35" t="s">
        <v>1</v>
      </c>
      <c r="D37" s="38" t="s">
        <v>1</v>
      </c>
      <c r="E37" s="33">
        <v>65</v>
      </c>
      <c r="F37" s="35"/>
      <c r="G37" s="35"/>
      <c r="H37" s="35"/>
    </row>
    <row r="38" spans="1:8" s="29" customFormat="1" ht="20.100000000000001" customHeight="1">
      <c r="A38" s="34" t="s">
        <v>182</v>
      </c>
      <c r="B38" s="33" t="s">
        <v>23</v>
      </c>
      <c r="C38" s="35">
        <v>415.71</v>
      </c>
      <c r="D38" s="38" t="s">
        <v>183</v>
      </c>
      <c r="E38" s="33">
        <v>66</v>
      </c>
      <c r="F38" s="35"/>
      <c r="G38" s="35"/>
      <c r="H38" s="35"/>
    </row>
    <row r="39" spans="1:8" s="29" customFormat="1" ht="20.100000000000001" customHeight="1">
      <c r="A39" s="34" t="s">
        <v>181</v>
      </c>
      <c r="B39" s="33" t="s">
        <v>26</v>
      </c>
      <c r="C39" s="35">
        <v>415.71</v>
      </c>
      <c r="D39" s="38"/>
      <c r="E39" s="33">
        <v>67</v>
      </c>
      <c r="F39" s="35"/>
      <c r="G39" s="35"/>
      <c r="H39" s="35"/>
    </row>
    <row r="40" spans="1:8" s="29" customFormat="1" ht="20.100000000000001" customHeight="1">
      <c r="A40" s="34" t="s">
        <v>25</v>
      </c>
      <c r="B40" s="33" t="s">
        <v>28</v>
      </c>
      <c r="C40" s="35"/>
      <c r="D40" s="38"/>
      <c r="E40" s="33">
        <v>68</v>
      </c>
      <c r="F40" s="35"/>
      <c r="G40" s="35"/>
      <c r="H40" s="35"/>
    </row>
    <row r="41" spans="1:8" s="29" customFormat="1" ht="20.100000000000001" customHeight="1">
      <c r="A41" s="34" t="s">
        <v>1</v>
      </c>
      <c r="B41" s="33" t="s">
        <v>30</v>
      </c>
      <c r="C41" s="35"/>
      <c r="D41" s="38" t="s">
        <v>1</v>
      </c>
      <c r="E41" s="33">
        <v>69</v>
      </c>
      <c r="F41" s="35"/>
      <c r="G41" s="35"/>
      <c r="H41" s="35"/>
    </row>
    <row r="42" spans="1:8" s="29" customFormat="1" ht="20.100000000000001" customHeight="1">
      <c r="A42" s="37" t="s">
        <v>90</v>
      </c>
      <c r="B42" s="33" t="s">
        <v>33</v>
      </c>
      <c r="C42" s="35">
        <f>C36+C38</f>
        <v>9353.74</v>
      </c>
      <c r="D42" s="37" t="s">
        <v>92</v>
      </c>
      <c r="E42" s="33">
        <v>70</v>
      </c>
      <c r="F42" s="35">
        <f>F36+F38</f>
        <v>9353.74</v>
      </c>
      <c r="G42" s="35">
        <f t="shared" ref="G42:H42" si="0">G36+G38</f>
        <v>5504.8499999999995</v>
      </c>
      <c r="H42" s="35">
        <f t="shared" si="0"/>
        <v>3848.89</v>
      </c>
    </row>
    <row r="43" spans="1:8" s="29" customFormat="1" ht="15.4" customHeight="1">
      <c r="A43" s="87"/>
      <c r="B43" s="88"/>
      <c r="C43" s="88"/>
      <c r="D43" s="88"/>
      <c r="E43" s="39"/>
      <c r="F43" s="40"/>
      <c r="G43" s="40"/>
      <c r="H43" s="40"/>
    </row>
  </sheetData>
  <mergeCells count="12">
    <mergeCell ref="A2:H2"/>
    <mergeCell ref="A4:C4"/>
    <mergeCell ref="A5:A6"/>
    <mergeCell ref="B5:B6"/>
    <mergeCell ref="C5:C6"/>
    <mergeCell ref="D5:D6"/>
    <mergeCell ref="E5:E6"/>
    <mergeCell ref="A43:D43"/>
    <mergeCell ref="F5:F6"/>
    <mergeCell ref="G5:G6"/>
    <mergeCell ref="H5:H6"/>
    <mergeCell ref="D4:H4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19"/>
  <sheetViews>
    <sheetView workbookViewId="0">
      <selection activeCell="N19" sqref="N19"/>
    </sheetView>
  </sheetViews>
  <sheetFormatPr defaultColWidth="9" defaultRowHeight="12.75"/>
  <cols>
    <col min="1" max="3" width="3.7109375" style="29" customWidth="1"/>
    <col min="4" max="4" width="45.7109375" style="29" customWidth="1"/>
    <col min="5" max="7" width="10.7109375" style="29" customWidth="1"/>
    <col min="8" max="8" width="9.7109375" style="29" customWidth="1"/>
    <col min="9" max="16384" width="9" style="29"/>
  </cols>
  <sheetData>
    <row r="1" spans="1:7">
      <c r="A1" s="28"/>
      <c r="B1" s="28"/>
      <c r="C1" s="28"/>
      <c r="D1" s="28"/>
      <c r="E1" s="28"/>
      <c r="F1" s="50"/>
      <c r="G1" s="42" t="s">
        <v>234</v>
      </c>
    </row>
    <row r="2" spans="1:7" ht="27">
      <c r="A2" s="94" t="s">
        <v>235</v>
      </c>
      <c r="B2" s="94"/>
      <c r="C2" s="94"/>
      <c r="D2" s="94"/>
      <c r="E2" s="94"/>
      <c r="F2" s="94"/>
      <c r="G2" s="94"/>
    </row>
    <row r="3" spans="1:7" s="43" customFormat="1" ht="15">
      <c r="A3" s="28" t="s">
        <v>214</v>
      </c>
      <c r="B3" s="28"/>
      <c r="C3" s="28"/>
      <c r="D3" s="28"/>
      <c r="E3" s="28"/>
      <c r="F3" s="28"/>
      <c r="G3" s="42" t="s">
        <v>108</v>
      </c>
    </row>
    <row r="4" spans="1:7">
      <c r="A4" s="93" t="s">
        <v>99</v>
      </c>
      <c r="B4" s="93" t="s">
        <v>1</v>
      </c>
      <c r="C4" s="93" t="s">
        <v>1</v>
      </c>
      <c r="D4" s="93" t="s">
        <v>1</v>
      </c>
      <c r="E4" s="93" t="s">
        <v>153</v>
      </c>
      <c r="F4" s="93" t="s">
        <v>1</v>
      </c>
      <c r="G4" s="93" t="s">
        <v>1</v>
      </c>
    </row>
    <row r="5" spans="1:7">
      <c r="A5" s="93" t="s">
        <v>100</v>
      </c>
      <c r="B5" s="93" t="s">
        <v>1</v>
      </c>
      <c r="C5" s="93" t="s">
        <v>1</v>
      </c>
      <c r="D5" s="93" t="s">
        <v>101</v>
      </c>
      <c r="E5" s="93" t="s">
        <v>93</v>
      </c>
      <c r="F5" s="93" t="s">
        <v>102</v>
      </c>
      <c r="G5" s="93" t="s">
        <v>103</v>
      </c>
    </row>
    <row r="6" spans="1:7">
      <c r="A6" s="93" t="s">
        <v>1</v>
      </c>
      <c r="B6" s="93" t="s">
        <v>1</v>
      </c>
      <c r="C6" s="93" t="s">
        <v>1</v>
      </c>
      <c r="D6" s="93" t="s">
        <v>1</v>
      </c>
      <c r="E6" s="93" t="s">
        <v>1</v>
      </c>
      <c r="F6" s="93"/>
      <c r="G6" s="93"/>
    </row>
    <row r="7" spans="1:7">
      <c r="A7" s="93" t="s">
        <v>1</v>
      </c>
      <c r="B7" s="93" t="s">
        <v>1</v>
      </c>
      <c r="C7" s="93" t="s">
        <v>1</v>
      </c>
      <c r="D7" s="93" t="s">
        <v>1</v>
      </c>
      <c r="E7" s="93" t="s">
        <v>1</v>
      </c>
      <c r="F7" s="93"/>
      <c r="G7" s="93"/>
    </row>
    <row r="8" spans="1:7">
      <c r="A8" s="95" t="s">
        <v>104</v>
      </c>
      <c r="B8" s="95" t="s">
        <v>105</v>
      </c>
      <c r="C8" s="95" t="s">
        <v>106</v>
      </c>
      <c r="D8" s="44" t="s">
        <v>107</v>
      </c>
      <c r="E8" s="45">
        <v>1</v>
      </c>
      <c r="F8" s="45">
        <v>2</v>
      </c>
      <c r="G8" s="45">
        <v>3</v>
      </c>
    </row>
    <row r="9" spans="1:7">
      <c r="A9" s="96" t="s">
        <v>1</v>
      </c>
      <c r="B9" s="96" t="s">
        <v>1</v>
      </c>
      <c r="C9" s="96" t="s">
        <v>1</v>
      </c>
      <c r="D9" s="44" t="s">
        <v>93</v>
      </c>
      <c r="E9" s="46">
        <f>F9+G9</f>
        <v>5089.1399999999994</v>
      </c>
      <c r="F9" s="46">
        <f>F10+F16</f>
        <v>2530.23</v>
      </c>
      <c r="G9" s="46">
        <f>G10+G16</f>
        <v>2558.91</v>
      </c>
    </row>
    <row r="10" spans="1:7">
      <c r="A10" s="92" t="s">
        <v>184</v>
      </c>
      <c r="B10" s="92"/>
      <c r="C10" s="92"/>
      <c r="D10" s="47" t="s">
        <v>185</v>
      </c>
      <c r="E10" s="46">
        <f>F10+G10</f>
        <v>5007.7700000000004</v>
      </c>
      <c r="F10" s="46">
        <f>SUM(F11:F12)</f>
        <v>2448.86</v>
      </c>
      <c r="G10" s="46">
        <f>G11+G14</f>
        <v>2558.91</v>
      </c>
    </row>
    <row r="11" spans="1:7">
      <c r="A11" s="92" t="s">
        <v>186</v>
      </c>
      <c r="B11" s="92"/>
      <c r="C11" s="92"/>
      <c r="D11" s="47" t="s">
        <v>226</v>
      </c>
      <c r="E11" s="46">
        <f t="shared" ref="E11:E18" si="0">F11+G11</f>
        <v>4874.1399999999994</v>
      </c>
      <c r="F11" s="46">
        <f>SUM(F12:F13)</f>
        <v>2448.86</v>
      </c>
      <c r="G11" s="46">
        <f>SUM(G12:G13)</f>
        <v>2425.2799999999997</v>
      </c>
    </row>
    <row r="12" spans="1:7">
      <c r="A12" s="92">
        <v>2081001</v>
      </c>
      <c r="B12" s="92"/>
      <c r="C12" s="92"/>
      <c r="D12" s="47" t="s">
        <v>227</v>
      </c>
      <c r="E12" s="46">
        <f t="shared" si="0"/>
        <v>624.21</v>
      </c>
      <c r="F12" s="46">
        <v>0</v>
      </c>
      <c r="G12" s="46">
        <v>624.21</v>
      </c>
    </row>
    <row r="13" spans="1:7">
      <c r="A13" s="92" t="s">
        <v>190</v>
      </c>
      <c r="B13" s="92"/>
      <c r="C13" s="92"/>
      <c r="D13" s="47" t="s">
        <v>228</v>
      </c>
      <c r="E13" s="46">
        <f t="shared" si="0"/>
        <v>4249.93</v>
      </c>
      <c r="F13" s="46">
        <v>2448.86</v>
      </c>
      <c r="G13" s="46">
        <v>1801.07</v>
      </c>
    </row>
    <row r="14" spans="1:7">
      <c r="A14" s="92">
        <v>20825</v>
      </c>
      <c r="B14" s="92"/>
      <c r="C14" s="92"/>
      <c r="D14" s="47" t="s">
        <v>229</v>
      </c>
      <c r="E14" s="46">
        <v>133.62925000000001</v>
      </c>
      <c r="F14" s="46"/>
      <c r="G14" s="46">
        <v>133.63</v>
      </c>
    </row>
    <row r="15" spans="1:7">
      <c r="A15" s="92">
        <v>2082501</v>
      </c>
      <c r="B15" s="92"/>
      <c r="C15" s="92"/>
      <c r="D15" s="47" t="s">
        <v>230</v>
      </c>
      <c r="E15" s="46">
        <v>133.62925000000001</v>
      </c>
      <c r="F15" s="46"/>
      <c r="G15" s="46">
        <v>133.63</v>
      </c>
    </row>
    <row r="16" spans="1:7">
      <c r="A16" s="92" t="s">
        <v>192</v>
      </c>
      <c r="B16" s="92"/>
      <c r="C16" s="92"/>
      <c r="D16" s="47" t="s">
        <v>231</v>
      </c>
      <c r="E16" s="46">
        <f t="shared" si="0"/>
        <v>81.37</v>
      </c>
      <c r="F16" s="46">
        <v>81.37</v>
      </c>
      <c r="G16" s="46"/>
    </row>
    <row r="17" spans="1:7">
      <c r="A17" s="92" t="s">
        <v>194</v>
      </c>
      <c r="B17" s="92"/>
      <c r="C17" s="92"/>
      <c r="D17" s="47" t="s">
        <v>232</v>
      </c>
      <c r="E17" s="46">
        <f t="shared" si="0"/>
        <v>81.37</v>
      </c>
      <c r="F17" s="46">
        <v>81.37</v>
      </c>
      <c r="G17" s="46"/>
    </row>
    <row r="18" spans="1:7">
      <c r="A18" s="92" t="s">
        <v>196</v>
      </c>
      <c r="B18" s="92"/>
      <c r="C18" s="92"/>
      <c r="D18" s="47" t="s">
        <v>233</v>
      </c>
      <c r="E18" s="46">
        <f t="shared" si="0"/>
        <v>81.37</v>
      </c>
      <c r="F18" s="46">
        <v>81.37</v>
      </c>
      <c r="G18" s="46"/>
    </row>
    <row r="19" spans="1:7">
      <c r="A19" s="48" t="s">
        <v>267</v>
      </c>
    </row>
  </sheetData>
  <mergeCells count="20">
    <mergeCell ref="A18:C18"/>
    <mergeCell ref="A17:C17"/>
    <mergeCell ref="A2:G2"/>
    <mergeCell ref="F5:F7"/>
    <mergeCell ref="G5:G7"/>
    <mergeCell ref="A13:C13"/>
    <mergeCell ref="A16:C16"/>
    <mergeCell ref="E5:E7"/>
    <mergeCell ref="A8:A9"/>
    <mergeCell ref="B8:B9"/>
    <mergeCell ref="C8:C9"/>
    <mergeCell ref="A10:C10"/>
    <mergeCell ref="A11:C11"/>
    <mergeCell ref="A14:C14"/>
    <mergeCell ref="A15:C15"/>
    <mergeCell ref="A4:D4"/>
    <mergeCell ref="E4:G4"/>
    <mergeCell ref="A5:C7"/>
    <mergeCell ref="D5:D7"/>
    <mergeCell ref="A12:C12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workbookViewId="0">
      <selection activeCell="A3" sqref="A3"/>
    </sheetView>
  </sheetViews>
  <sheetFormatPr defaultColWidth="9" defaultRowHeight="12.75"/>
  <cols>
    <col min="1" max="2" width="3.7109375" style="29" customWidth="1"/>
    <col min="3" max="3" width="45.7109375" style="29" customWidth="1"/>
    <col min="4" max="6" width="10.7109375" style="29" customWidth="1"/>
    <col min="7" max="16384" width="9" style="29"/>
  </cols>
  <sheetData>
    <row r="1" spans="1:6">
      <c r="A1" s="49"/>
      <c r="B1" s="49"/>
      <c r="C1" s="49"/>
      <c r="D1" s="49"/>
      <c r="E1" s="49"/>
      <c r="F1" s="32" t="s">
        <v>284</v>
      </c>
    </row>
    <row r="2" spans="1:6" ht="27">
      <c r="A2" s="94" t="s">
        <v>285</v>
      </c>
      <c r="B2" s="94"/>
      <c r="C2" s="94"/>
      <c r="D2" s="94"/>
      <c r="E2" s="94"/>
      <c r="F2" s="94"/>
    </row>
    <row r="3" spans="1:6" s="43" customFormat="1" ht="15">
      <c r="A3" s="50" t="s">
        <v>374</v>
      </c>
      <c r="B3" s="31"/>
      <c r="C3" s="50"/>
      <c r="D3" s="31"/>
      <c r="E3" s="31"/>
      <c r="F3" s="32" t="s">
        <v>98</v>
      </c>
    </row>
    <row r="4" spans="1:6">
      <c r="A4" s="99" t="s">
        <v>99</v>
      </c>
      <c r="B4" s="99" t="s">
        <v>1</v>
      </c>
      <c r="C4" s="99" t="s">
        <v>1</v>
      </c>
      <c r="D4" s="99" t="s">
        <v>153</v>
      </c>
      <c r="E4" s="99"/>
      <c r="F4" s="99"/>
    </row>
    <row r="5" spans="1:6">
      <c r="A5" s="99" t="s">
        <v>109</v>
      </c>
      <c r="B5" s="99" t="s">
        <v>1</v>
      </c>
      <c r="C5" s="99" t="s">
        <v>101</v>
      </c>
      <c r="D5" s="99"/>
      <c r="E5" s="99"/>
      <c r="F5" s="99"/>
    </row>
    <row r="6" spans="1:6">
      <c r="A6" s="99" t="s">
        <v>1</v>
      </c>
      <c r="B6" s="99" t="s">
        <v>1</v>
      </c>
      <c r="C6" s="99" t="s">
        <v>1</v>
      </c>
      <c r="D6" s="99"/>
      <c r="E6" s="99"/>
      <c r="F6" s="99"/>
    </row>
    <row r="7" spans="1:6">
      <c r="A7" s="99" t="s">
        <v>1</v>
      </c>
      <c r="B7" s="99" t="s">
        <v>1</v>
      </c>
      <c r="C7" s="99" t="s">
        <v>1</v>
      </c>
      <c r="D7" s="99"/>
      <c r="E7" s="99"/>
      <c r="F7" s="99"/>
    </row>
    <row r="8" spans="1:6">
      <c r="A8" s="99" t="s">
        <v>104</v>
      </c>
      <c r="B8" s="99" t="s">
        <v>105</v>
      </c>
      <c r="C8" s="100" t="s">
        <v>107</v>
      </c>
      <c r="D8" s="100" t="s">
        <v>94</v>
      </c>
      <c r="E8" s="100" t="s">
        <v>151</v>
      </c>
      <c r="F8" s="100" t="s">
        <v>152</v>
      </c>
    </row>
    <row r="9" spans="1:6">
      <c r="A9" s="99" t="s">
        <v>1</v>
      </c>
      <c r="B9" s="99" t="s">
        <v>1</v>
      </c>
      <c r="C9" s="101"/>
      <c r="D9" s="101" t="s">
        <v>94</v>
      </c>
      <c r="E9" s="101"/>
      <c r="F9" s="101"/>
    </row>
    <row r="10" spans="1:6">
      <c r="A10" s="102" t="s">
        <v>94</v>
      </c>
      <c r="B10" s="103"/>
      <c r="C10" s="104" t="s">
        <v>94</v>
      </c>
      <c r="D10" s="35">
        <f>D11+D18+D36+D44</f>
        <v>2530.23</v>
      </c>
      <c r="E10" s="35">
        <f t="shared" ref="E10:F10" si="0">E11+E18+E36+E44</f>
        <v>2189.1</v>
      </c>
      <c r="F10" s="35">
        <f t="shared" si="0"/>
        <v>341.13</v>
      </c>
    </row>
    <row r="11" spans="1:6">
      <c r="A11" s="97">
        <v>301</v>
      </c>
      <c r="B11" s="97"/>
      <c r="C11" s="51" t="s">
        <v>111</v>
      </c>
      <c r="D11" s="35">
        <f>SUM(E11:F11)</f>
        <v>1905.79</v>
      </c>
      <c r="E11" s="35">
        <f>SUM(E12:E17)</f>
        <v>1905.79</v>
      </c>
      <c r="F11" s="35"/>
    </row>
    <row r="12" spans="1:6">
      <c r="A12" s="97">
        <v>30101</v>
      </c>
      <c r="B12" s="97"/>
      <c r="C12" s="51" t="s">
        <v>236</v>
      </c>
      <c r="D12" s="35">
        <f t="shared" ref="D12:D46" si="1">SUM(E12:F12)</f>
        <v>198.29</v>
      </c>
      <c r="E12" s="35">
        <v>198.29</v>
      </c>
      <c r="F12" s="35"/>
    </row>
    <row r="13" spans="1:6">
      <c r="A13" s="97">
        <v>30102</v>
      </c>
      <c r="B13" s="97"/>
      <c r="C13" s="51" t="s">
        <v>237</v>
      </c>
      <c r="D13" s="35">
        <f t="shared" si="1"/>
        <v>452.67</v>
      </c>
      <c r="E13" s="35">
        <v>452.67</v>
      </c>
      <c r="F13" s="35"/>
    </row>
    <row r="14" spans="1:6">
      <c r="A14" s="98">
        <v>30103</v>
      </c>
      <c r="B14" s="98"/>
      <c r="C14" s="52" t="s">
        <v>238</v>
      </c>
      <c r="D14" s="35">
        <f t="shared" si="1"/>
        <v>45.82</v>
      </c>
      <c r="E14" s="35">
        <v>45.82</v>
      </c>
      <c r="F14" s="35"/>
    </row>
    <row r="15" spans="1:6">
      <c r="A15" s="97">
        <v>30104</v>
      </c>
      <c r="B15" s="97"/>
      <c r="C15" s="51" t="s">
        <v>239</v>
      </c>
      <c r="D15" s="35">
        <f t="shared" si="1"/>
        <v>360.24</v>
      </c>
      <c r="E15" s="35">
        <v>360.24</v>
      </c>
      <c r="F15" s="35"/>
    </row>
    <row r="16" spans="1:6">
      <c r="A16" s="97">
        <v>30107</v>
      </c>
      <c r="B16" s="97"/>
      <c r="C16" s="51" t="s">
        <v>240</v>
      </c>
      <c r="D16" s="35">
        <f t="shared" si="1"/>
        <v>146.15</v>
      </c>
      <c r="E16" s="35">
        <v>146.15</v>
      </c>
      <c r="F16" s="35"/>
    </row>
    <row r="17" spans="1:6">
      <c r="A17" s="97">
        <v>30199</v>
      </c>
      <c r="B17" s="97"/>
      <c r="C17" s="51" t="s">
        <v>199</v>
      </c>
      <c r="D17" s="35">
        <f t="shared" si="1"/>
        <v>702.62</v>
      </c>
      <c r="E17" s="35">
        <v>702.62</v>
      </c>
      <c r="F17" s="35"/>
    </row>
    <row r="18" spans="1:6">
      <c r="A18" s="97">
        <v>302</v>
      </c>
      <c r="B18" s="97"/>
      <c r="C18" s="51" t="s">
        <v>241</v>
      </c>
      <c r="D18" s="35">
        <f t="shared" si="1"/>
        <v>314.13</v>
      </c>
      <c r="E18" s="35"/>
      <c r="F18" s="35">
        <v>314.13</v>
      </c>
    </row>
    <row r="19" spans="1:6">
      <c r="A19" s="97">
        <v>30201</v>
      </c>
      <c r="B19" s="97"/>
      <c r="C19" s="51" t="s">
        <v>242</v>
      </c>
      <c r="D19" s="35">
        <f t="shared" si="1"/>
        <v>30</v>
      </c>
      <c r="E19" s="35"/>
      <c r="F19" s="35">
        <v>30</v>
      </c>
    </row>
    <row r="20" spans="1:6">
      <c r="A20" s="97">
        <v>30202</v>
      </c>
      <c r="B20" s="97"/>
      <c r="C20" s="51" t="s">
        <v>243</v>
      </c>
      <c r="D20" s="35">
        <f t="shared" si="1"/>
        <v>1</v>
      </c>
      <c r="E20" s="35"/>
      <c r="F20" s="35">
        <v>1</v>
      </c>
    </row>
    <row r="21" spans="1:6">
      <c r="A21" s="97">
        <v>30204</v>
      </c>
      <c r="B21" s="97"/>
      <c r="C21" s="51" t="s">
        <v>244</v>
      </c>
      <c r="D21" s="35">
        <f t="shared" si="1"/>
        <v>1.1499999999999999</v>
      </c>
      <c r="E21" s="35"/>
      <c r="F21" s="35">
        <v>1.1499999999999999</v>
      </c>
    </row>
    <row r="22" spans="1:6">
      <c r="A22" s="97">
        <v>30205</v>
      </c>
      <c r="B22" s="97"/>
      <c r="C22" s="51" t="s">
        <v>245</v>
      </c>
      <c r="D22" s="35">
        <f t="shared" si="1"/>
        <v>4.5</v>
      </c>
      <c r="E22" s="35"/>
      <c r="F22" s="35">
        <v>4.5</v>
      </c>
    </row>
    <row r="23" spans="1:6">
      <c r="A23" s="97">
        <v>30206</v>
      </c>
      <c r="B23" s="97"/>
      <c r="C23" s="51" t="s">
        <v>246</v>
      </c>
      <c r="D23" s="35">
        <f t="shared" si="1"/>
        <v>8</v>
      </c>
      <c r="E23" s="35"/>
      <c r="F23" s="35">
        <v>8</v>
      </c>
    </row>
    <row r="24" spans="1:6">
      <c r="A24" s="97">
        <v>30207</v>
      </c>
      <c r="B24" s="97"/>
      <c r="C24" s="51" t="s">
        <v>247</v>
      </c>
      <c r="D24" s="35">
        <f t="shared" si="1"/>
        <v>5.2</v>
      </c>
      <c r="E24" s="35"/>
      <c r="F24" s="35">
        <v>5.2</v>
      </c>
    </row>
    <row r="25" spans="1:6">
      <c r="A25" s="97">
        <v>30211</v>
      </c>
      <c r="B25" s="97"/>
      <c r="C25" s="51" t="s">
        <v>248</v>
      </c>
      <c r="D25" s="35">
        <f t="shared" si="1"/>
        <v>8</v>
      </c>
      <c r="E25" s="35"/>
      <c r="F25" s="35">
        <v>8</v>
      </c>
    </row>
    <row r="26" spans="1:6">
      <c r="A26" s="97">
        <v>30213</v>
      </c>
      <c r="B26" s="97"/>
      <c r="C26" s="51" t="s">
        <v>249</v>
      </c>
      <c r="D26" s="35">
        <f t="shared" si="1"/>
        <v>20</v>
      </c>
      <c r="E26" s="35"/>
      <c r="F26" s="35">
        <v>20</v>
      </c>
    </row>
    <row r="27" spans="1:6">
      <c r="A27" s="97">
        <v>30216</v>
      </c>
      <c r="B27" s="97"/>
      <c r="C27" s="51" t="s">
        <v>250</v>
      </c>
      <c r="D27" s="35">
        <f t="shared" si="1"/>
        <v>3</v>
      </c>
      <c r="E27" s="35"/>
      <c r="F27" s="35">
        <v>3</v>
      </c>
    </row>
    <row r="28" spans="1:6">
      <c r="A28" s="97">
        <v>30217</v>
      </c>
      <c r="B28" s="97"/>
      <c r="C28" s="51" t="s">
        <v>251</v>
      </c>
      <c r="D28" s="35">
        <f t="shared" si="1"/>
        <v>15</v>
      </c>
      <c r="E28" s="35"/>
      <c r="F28" s="35">
        <v>15</v>
      </c>
    </row>
    <row r="29" spans="1:6">
      <c r="A29" s="97">
        <v>30218</v>
      </c>
      <c r="B29" s="97"/>
      <c r="C29" s="51" t="s">
        <v>252</v>
      </c>
      <c r="D29" s="35">
        <f t="shared" si="1"/>
        <v>14.34</v>
      </c>
      <c r="E29" s="35"/>
      <c r="F29" s="35">
        <v>14.34</v>
      </c>
    </row>
    <row r="30" spans="1:6">
      <c r="A30" s="97">
        <v>30226</v>
      </c>
      <c r="B30" s="97"/>
      <c r="C30" s="51" t="s">
        <v>253</v>
      </c>
      <c r="D30" s="35">
        <f t="shared" si="1"/>
        <v>2</v>
      </c>
      <c r="E30" s="35"/>
      <c r="F30" s="35">
        <v>2</v>
      </c>
    </row>
    <row r="31" spans="1:6">
      <c r="A31" s="97">
        <v>30227</v>
      </c>
      <c r="B31" s="97"/>
      <c r="C31" s="51" t="s">
        <v>200</v>
      </c>
      <c r="D31" s="35">
        <f t="shared" si="1"/>
        <v>3</v>
      </c>
      <c r="E31" s="35"/>
      <c r="F31" s="35">
        <v>3</v>
      </c>
    </row>
    <row r="32" spans="1:6">
      <c r="A32" s="97">
        <v>30228</v>
      </c>
      <c r="B32" s="97"/>
      <c r="C32" s="51" t="s">
        <v>254</v>
      </c>
      <c r="D32" s="35">
        <f t="shared" si="1"/>
        <v>22</v>
      </c>
      <c r="E32" s="35"/>
      <c r="F32" s="35">
        <v>22</v>
      </c>
    </row>
    <row r="33" spans="1:6">
      <c r="A33" s="97">
        <v>30231</v>
      </c>
      <c r="B33" s="97"/>
      <c r="C33" s="51" t="s">
        <v>255</v>
      </c>
      <c r="D33" s="35">
        <f t="shared" si="1"/>
        <v>7.6</v>
      </c>
      <c r="E33" s="35"/>
      <c r="F33" s="35">
        <v>7.6</v>
      </c>
    </row>
    <row r="34" spans="1:6">
      <c r="A34" s="97">
        <v>30239</v>
      </c>
      <c r="B34" s="97"/>
      <c r="C34" s="51" t="s">
        <v>256</v>
      </c>
      <c r="D34" s="35">
        <f t="shared" si="1"/>
        <v>1</v>
      </c>
      <c r="E34" s="35"/>
      <c r="F34" s="35">
        <v>1</v>
      </c>
    </row>
    <row r="35" spans="1:6">
      <c r="A35" s="97">
        <v>30299</v>
      </c>
      <c r="B35" s="97"/>
      <c r="C35" s="51" t="s">
        <v>257</v>
      </c>
      <c r="D35" s="35">
        <f t="shared" si="1"/>
        <v>168.34</v>
      </c>
      <c r="E35" s="35"/>
      <c r="F35" s="35">
        <v>168.34</v>
      </c>
    </row>
    <row r="36" spans="1:6">
      <c r="A36" s="97">
        <v>303</v>
      </c>
      <c r="B36" s="97"/>
      <c r="C36" s="51" t="s">
        <v>258</v>
      </c>
      <c r="D36" s="35">
        <f t="shared" si="1"/>
        <v>283.31</v>
      </c>
      <c r="E36" s="35">
        <f>SUM(E37:E43)</f>
        <v>283.31</v>
      </c>
      <c r="F36" s="35"/>
    </row>
    <row r="37" spans="1:6">
      <c r="A37" s="97">
        <v>30302</v>
      </c>
      <c r="B37" s="97"/>
      <c r="C37" s="51" t="s">
        <v>259</v>
      </c>
      <c r="D37" s="35">
        <f t="shared" si="1"/>
        <v>24.32</v>
      </c>
      <c r="E37" s="35">
        <v>24.32</v>
      </c>
      <c r="F37" s="35"/>
    </row>
    <row r="38" spans="1:6">
      <c r="A38" s="97">
        <v>30305</v>
      </c>
      <c r="B38" s="97"/>
      <c r="C38" s="51" t="s">
        <v>201</v>
      </c>
      <c r="D38" s="35">
        <f t="shared" si="1"/>
        <v>72.239999999999995</v>
      </c>
      <c r="E38" s="35">
        <v>72.239999999999995</v>
      </c>
      <c r="F38" s="35"/>
    </row>
    <row r="39" spans="1:6">
      <c r="A39" s="97">
        <v>30307</v>
      </c>
      <c r="B39" s="97"/>
      <c r="C39" s="51" t="s">
        <v>260</v>
      </c>
      <c r="D39" s="35">
        <f t="shared" si="1"/>
        <v>22.4</v>
      </c>
      <c r="E39" s="35">
        <v>22.4</v>
      </c>
      <c r="F39" s="35"/>
    </row>
    <row r="40" spans="1:6">
      <c r="A40" s="97">
        <v>30309</v>
      </c>
      <c r="B40" s="97"/>
      <c r="C40" s="51" t="s">
        <v>202</v>
      </c>
      <c r="D40" s="35">
        <f t="shared" si="1"/>
        <v>47.4</v>
      </c>
      <c r="E40" s="35">
        <v>47.4</v>
      </c>
      <c r="F40" s="35"/>
    </row>
    <row r="41" spans="1:6">
      <c r="A41" s="97">
        <v>30311</v>
      </c>
      <c r="B41" s="97"/>
      <c r="C41" s="51" t="s">
        <v>203</v>
      </c>
      <c r="D41" s="35">
        <f t="shared" si="1"/>
        <v>81.37</v>
      </c>
      <c r="E41" s="35">
        <v>81.37</v>
      </c>
      <c r="F41" s="35"/>
    </row>
    <row r="42" spans="1:6">
      <c r="A42" s="97">
        <v>30313</v>
      </c>
      <c r="B42" s="97"/>
      <c r="C42" s="51" t="s">
        <v>204</v>
      </c>
      <c r="D42" s="35">
        <f t="shared" si="1"/>
        <v>26.78</v>
      </c>
      <c r="E42" s="35">
        <v>26.78</v>
      </c>
      <c r="F42" s="35"/>
    </row>
    <row r="43" spans="1:6">
      <c r="A43" s="97">
        <v>30399</v>
      </c>
      <c r="B43" s="97"/>
      <c r="C43" s="51" t="s">
        <v>205</v>
      </c>
      <c r="D43" s="35">
        <f t="shared" si="1"/>
        <v>8.8000000000000007</v>
      </c>
      <c r="E43" s="35">
        <v>8.8000000000000007</v>
      </c>
      <c r="F43" s="35"/>
    </row>
    <row r="44" spans="1:6">
      <c r="A44" s="97">
        <v>310</v>
      </c>
      <c r="B44" s="97"/>
      <c r="C44" s="51" t="s">
        <v>198</v>
      </c>
      <c r="D44" s="35">
        <f t="shared" si="1"/>
        <v>27</v>
      </c>
      <c r="E44" s="35"/>
      <c r="F44" s="35">
        <v>27</v>
      </c>
    </row>
    <row r="45" spans="1:6">
      <c r="A45" s="97">
        <v>31002</v>
      </c>
      <c r="B45" s="97"/>
      <c r="C45" s="51" t="s">
        <v>206</v>
      </c>
      <c r="D45" s="35">
        <f t="shared" si="1"/>
        <v>20</v>
      </c>
      <c r="E45" s="35"/>
      <c r="F45" s="35">
        <v>20</v>
      </c>
    </row>
    <row r="46" spans="1:6">
      <c r="A46" s="97">
        <v>31003</v>
      </c>
      <c r="B46" s="97"/>
      <c r="C46" s="51" t="s">
        <v>207</v>
      </c>
      <c r="D46" s="35">
        <f t="shared" si="1"/>
        <v>7</v>
      </c>
      <c r="E46" s="35"/>
      <c r="F46" s="35">
        <v>7</v>
      </c>
    </row>
    <row r="47" spans="1:6">
      <c r="A47" s="53" t="s">
        <v>267</v>
      </c>
    </row>
  </sheetData>
  <mergeCells count="48">
    <mergeCell ref="A14:B14"/>
    <mergeCell ref="A2:F2"/>
    <mergeCell ref="A4:C4"/>
    <mergeCell ref="D4:F7"/>
    <mergeCell ref="A5:B7"/>
    <mergeCell ref="C5:C7"/>
    <mergeCell ref="A8:A9"/>
    <mergeCell ref="B8:B9"/>
    <mergeCell ref="C8:C9"/>
    <mergeCell ref="D8:D9"/>
    <mergeCell ref="E8:E9"/>
    <mergeCell ref="F8:F9"/>
    <mergeCell ref="A10:C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5:B45"/>
    <mergeCell ref="A46:B46"/>
    <mergeCell ref="A39:B39"/>
    <mergeCell ref="A40:B40"/>
    <mergeCell ref="A41:B41"/>
    <mergeCell ref="A42:B42"/>
    <mergeCell ref="A43:B43"/>
    <mergeCell ref="A44:B44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8"/>
  <sheetViews>
    <sheetView workbookViewId="0">
      <selection activeCell="F36" sqref="F36"/>
    </sheetView>
  </sheetViews>
  <sheetFormatPr defaultColWidth="9" defaultRowHeight="12.75"/>
  <cols>
    <col min="1" max="1" width="6.140625" style="29" customWidth="1"/>
    <col min="2" max="2" width="5.85546875" style="29" customWidth="1"/>
    <col min="3" max="3" width="53.42578125" style="29" customWidth="1"/>
    <col min="4" max="4" width="23.42578125" style="29" customWidth="1"/>
    <col min="5" max="256" width="9" style="29"/>
    <col min="257" max="257" width="6.140625" style="29" customWidth="1"/>
    <col min="258" max="258" width="5.85546875" style="29" customWidth="1"/>
    <col min="259" max="259" width="53.42578125" style="29" customWidth="1"/>
    <col min="260" max="260" width="23.42578125" style="29" customWidth="1"/>
    <col min="261" max="512" width="9" style="29"/>
    <col min="513" max="513" width="6.140625" style="29" customWidth="1"/>
    <col min="514" max="514" width="5.85546875" style="29" customWidth="1"/>
    <col min="515" max="515" width="53.42578125" style="29" customWidth="1"/>
    <col min="516" max="516" width="23.42578125" style="29" customWidth="1"/>
    <col min="517" max="768" width="9" style="29"/>
    <col min="769" max="769" width="6.140625" style="29" customWidth="1"/>
    <col min="770" max="770" width="5.85546875" style="29" customWidth="1"/>
    <col min="771" max="771" width="53.42578125" style="29" customWidth="1"/>
    <col min="772" max="772" width="23.42578125" style="29" customWidth="1"/>
    <col min="773" max="1024" width="9" style="29"/>
    <col min="1025" max="1025" width="6.140625" style="29" customWidth="1"/>
    <col min="1026" max="1026" width="5.85546875" style="29" customWidth="1"/>
    <col min="1027" max="1027" width="53.42578125" style="29" customWidth="1"/>
    <col min="1028" max="1028" width="23.42578125" style="29" customWidth="1"/>
    <col min="1029" max="1280" width="9" style="29"/>
    <col min="1281" max="1281" width="6.140625" style="29" customWidth="1"/>
    <col min="1282" max="1282" width="5.85546875" style="29" customWidth="1"/>
    <col min="1283" max="1283" width="53.42578125" style="29" customWidth="1"/>
    <col min="1284" max="1284" width="23.42578125" style="29" customWidth="1"/>
    <col min="1285" max="1536" width="9" style="29"/>
    <col min="1537" max="1537" width="6.140625" style="29" customWidth="1"/>
    <col min="1538" max="1538" width="5.85546875" style="29" customWidth="1"/>
    <col min="1539" max="1539" width="53.42578125" style="29" customWidth="1"/>
    <col min="1540" max="1540" width="23.42578125" style="29" customWidth="1"/>
    <col min="1541" max="1792" width="9" style="29"/>
    <col min="1793" max="1793" width="6.140625" style="29" customWidth="1"/>
    <col min="1794" max="1794" width="5.85546875" style="29" customWidth="1"/>
    <col min="1795" max="1795" width="53.42578125" style="29" customWidth="1"/>
    <col min="1796" max="1796" width="23.42578125" style="29" customWidth="1"/>
    <col min="1797" max="2048" width="9" style="29"/>
    <col min="2049" max="2049" width="6.140625" style="29" customWidth="1"/>
    <col min="2050" max="2050" width="5.85546875" style="29" customWidth="1"/>
    <col min="2051" max="2051" width="53.42578125" style="29" customWidth="1"/>
    <col min="2052" max="2052" width="23.42578125" style="29" customWidth="1"/>
    <col min="2053" max="2304" width="9" style="29"/>
    <col min="2305" max="2305" width="6.140625" style="29" customWidth="1"/>
    <col min="2306" max="2306" width="5.85546875" style="29" customWidth="1"/>
    <col min="2307" max="2307" width="53.42578125" style="29" customWidth="1"/>
    <col min="2308" max="2308" width="23.42578125" style="29" customWidth="1"/>
    <col min="2309" max="2560" width="9" style="29"/>
    <col min="2561" max="2561" width="6.140625" style="29" customWidth="1"/>
    <col min="2562" max="2562" width="5.85546875" style="29" customWidth="1"/>
    <col min="2563" max="2563" width="53.42578125" style="29" customWidth="1"/>
    <col min="2564" max="2564" width="23.42578125" style="29" customWidth="1"/>
    <col min="2565" max="2816" width="9" style="29"/>
    <col min="2817" max="2817" width="6.140625" style="29" customWidth="1"/>
    <col min="2818" max="2818" width="5.85546875" style="29" customWidth="1"/>
    <col min="2819" max="2819" width="53.42578125" style="29" customWidth="1"/>
    <col min="2820" max="2820" width="23.42578125" style="29" customWidth="1"/>
    <col min="2821" max="3072" width="9" style="29"/>
    <col min="3073" max="3073" width="6.140625" style="29" customWidth="1"/>
    <col min="3074" max="3074" width="5.85546875" style="29" customWidth="1"/>
    <col min="3075" max="3075" width="53.42578125" style="29" customWidth="1"/>
    <col min="3076" max="3076" width="23.42578125" style="29" customWidth="1"/>
    <col min="3077" max="3328" width="9" style="29"/>
    <col min="3329" max="3329" width="6.140625" style="29" customWidth="1"/>
    <col min="3330" max="3330" width="5.85546875" style="29" customWidth="1"/>
    <col min="3331" max="3331" width="53.42578125" style="29" customWidth="1"/>
    <col min="3332" max="3332" width="23.42578125" style="29" customWidth="1"/>
    <col min="3333" max="3584" width="9" style="29"/>
    <col min="3585" max="3585" width="6.140625" style="29" customWidth="1"/>
    <col min="3586" max="3586" width="5.85546875" style="29" customWidth="1"/>
    <col min="3587" max="3587" width="53.42578125" style="29" customWidth="1"/>
    <col min="3588" max="3588" width="23.42578125" style="29" customWidth="1"/>
    <col min="3589" max="3840" width="9" style="29"/>
    <col min="3841" max="3841" width="6.140625" style="29" customWidth="1"/>
    <col min="3842" max="3842" width="5.85546875" style="29" customWidth="1"/>
    <col min="3843" max="3843" width="53.42578125" style="29" customWidth="1"/>
    <col min="3844" max="3844" width="23.42578125" style="29" customWidth="1"/>
    <col min="3845" max="4096" width="9" style="29"/>
    <col min="4097" max="4097" width="6.140625" style="29" customWidth="1"/>
    <col min="4098" max="4098" width="5.85546875" style="29" customWidth="1"/>
    <col min="4099" max="4099" width="53.42578125" style="29" customWidth="1"/>
    <col min="4100" max="4100" width="23.42578125" style="29" customWidth="1"/>
    <col min="4101" max="4352" width="9" style="29"/>
    <col min="4353" max="4353" width="6.140625" style="29" customWidth="1"/>
    <col min="4354" max="4354" width="5.85546875" style="29" customWidth="1"/>
    <col min="4355" max="4355" width="53.42578125" style="29" customWidth="1"/>
    <col min="4356" max="4356" width="23.42578125" style="29" customWidth="1"/>
    <col min="4357" max="4608" width="9" style="29"/>
    <col min="4609" max="4609" width="6.140625" style="29" customWidth="1"/>
    <col min="4610" max="4610" width="5.85546875" style="29" customWidth="1"/>
    <col min="4611" max="4611" width="53.42578125" style="29" customWidth="1"/>
    <col min="4612" max="4612" width="23.42578125" style="29" customWidth="1"/>
    <col min="4613" max="4864" width="9" style="29"/>
    <col min="4865" max="4865" width="6.140625" style="29" customWidth="1"/>
    <col min="4866" max="4866" width="5.85546875" style="29" customWidth="1"/>
    <col min="4867" max="4867" width="53.42578125" style="29" customWidth="1"/>
    <col min="4868" max="4868" width="23.42578125" style="29" customWidth="1"/>
    <col min="4869" max="5120" width="9" style="29"/>
    <col min="5121" max="5121" width="6.140625" style="29" customWidth="1"/>
    <col min="5122" max="5122" width="5.85546875" style="29" customWidth="1"/>
    <col min="5123" max="5123" width="53.42578125" style="29" customWidth="1"/>
    <col min="5124" max="5124" width="23.42578125" style="29" customWidth="1"/>
    <col min="5125" max="5376" width="9" style="29"/>
    <col min="5377" max="5377" width="6.140625" style="29" customWidth="1"/>
    <col min="5378" max="5378" width="5.85546875" style="29" customWidth="1"/>
    <col min="5379" max="5379" width="53.42578125" style="29" customWidth="1"/>
    <col min="5380" max="5380" width="23.42578125" style="29" customWidth="1"/>
    <col min="5381" max="5632" width="9" style="29"/>
    <col min="5633" max="5633" width="6.140625" style="29" customWidth="1"/>
    <col min="5634" max="5634" width="5.85546875" style="29" customWidth="1"/>
    <col min="5635" max="5635" width="53.42578125" style="29" customWidth="1"/>
    <col min="5636" max="5636" width="23.42578125" style="29" customWidth="1"/>
    <col min="5637" max="5888" width="9" style="29"/>
    <col min="5889" max="5889" width="6.140625" style="29" customWidth="1"/>
    <col min="5890" max="5890" width="5.85546875" style="29" customWidth="1"/>
    <col min="5891" max="5891" width="53.42578125" style="29" customWidth="1"/>
    <col min="5892" max="5892" width="23.42578125" style="29" customWidth="1"/>
    <col min="5893" max="6144" width="9" style="29"/>
    <col min="6145" max="6145" width="6.140625" style="29" customWidth="1"/>
    <col min="6146" max="6146" width="5.85546875" style="29" customWidth="1"/>
    <col min="6147" max="6147" width="53.42578125" style="29" customWidth="1"/>
    <col min="6148" max="6148" width="23.42578125" style="29" customWidth="1"/>
    <col min="6149" max="6400" width="9" style="29"/>
    <col min="6401" max="6401" width="6.140625" style="29" customWidth="1"/>
    <col min="6402" max="6402" width="5.85546875" style="29" customWidth="1"/>
    <col min="6403" max="6403" width="53.42578125" style="29" customWidth="1"/>
    <col min="6404" max="6404" width="23.42578125" style="29" customWidth="1"/>
    <col min="6405" max="6656" width="9" style="29"/>
    <col min="6657" max="6657" width="6.140625" style="29" customWidth="1"/>
    <col min="6658" max="6658" width="5.85546875" style="29" customWidth="1"/>
    <col min="6659" max="6659" width="53.42578125" style="29" customWidth="1"/>
    <col min="6660" max="6660" width="23.42578125" style="29" customWidth="1"/>
    <col min="6661" max="6912" width="9" style="29"/>
    <col min="6913" max="6913" width="6.140625" style="29" customWidth="1"/>
    <col min="6914" max="6914" width="5.85546875" style="29" customWidth="1"/>
    <col min="6915" max="6915" width="53.42578125" style="29" customWidth="1"/>
    <col min="6916" max="6916" width="23.42578125" style="29" customWidth="1"/>
    <col min="6917" max="7168" width="9" style="29"/>
    <col min="7169" max="7169" width="6.140625" style="29" customWidth="1"/>
    <col min="7170" max="7170" width="5.85546875" style="29" customWidth="1"/>
    <col min="7171" max="7171" width="53.42578125" style="29" customWidth="1"/>
    <col min="7172" max="7172" width="23.42578125" style="29" customWidth="1"/>
    <col min="7173" max="7424" width="9" style="29"/>
    <col min="7425" max="7425" width="6.140625" style="29" customWidth="1"/>
    <col min="7426" max="7426" width="5.85546875" style="29" customWidth="1"/>
    <col min="7427" max="7427" width="53.42578125" style="29" customWidth="1"/>
    <col min="7428" max="7428" width="23.42578125" style="29" customWidth="1"/>
    <col min="7429" max="7680" width="9" style="29"/>
    <col min="7681" max="7681" width="6.140625" style="29" customWidth="1"/>
    <col min="7682" max="7682" width="5.85546875" style="29" customWidth="1"/>
    <col min="7683" max="7683" width="53.42578125" style="29" customWidth="1"/>
    <col min="7684" max="7684" width="23.42578125" style="29" customWidth="1"/>
    <col min="7685" max="7936" width="9" style="29"/>
    <col min="7937" max="7937" width="6.140625" style="29" customWidth="1"/>
    <col min="7938" max="7938" width="5.85546875" style="29" customWidth="1"/>
    <col min="7939" max="7939" width="53.42578125" style="29" customWidth="1"/>
    <col min="7940" max="7940" width="23.42578125" style="29" customWidth="1"/>
    <col min="7941" max="8192" width="9" style="29"/>
    <col min="8193" max="8193" width="6.140625" style="29" customWidth="1"/>
    <col min="8194" max="8194" width="5.85546875" style="29" customWidth="1"/>
    <col min="8195" max="8195" width="53.42578125" style="29" customWidth="1"/>
    <col min="8196" max="8196" width="23.42578125" style="29" customWidth="1"/>
    <col min="8197" max="8448" width="9" style="29"/>
    <col min="8449" max="8449" width="6.140625" style="29" customWidth="1"/>
    <col min="8450" max="8450" width="5.85546875" style="29" customWidth="1"/>
    <col min="8451" max="8451" width="53.42578125" style="29" customWidth="1"/>
    <col min="8452" max="8452" width="23.42578125" style="29" customWidth="1"/>
    <col min="8453" max="8704" width="9" style="29"/>
    <col min="8705" max="8705" width="6.140625" style="29" customWidth="1"/>
    <col min="8706" max="8706" width="5.85546875" style="29" customWidth="1"/>
    <col min="8707" max="8707" width="53.42578125" style="29" customWidth="1"/>
    <col min="8708" max="8708" width="23.42578125" style="29" customWidth="1"/>
    <col min="8709" max="8960" width="9" style="29"/>
    <col min="8961" max="8961" width="6.140625" style="29" customWidth="1"/>
    <col min="8962" max="8962" width="5.85546875" style="29" customWidth="1"/>
    <col min="8963" max="8963" width="53.42578125" style="29" customWidth="1"/>
    <col min="8964" max="8964" width="23.42578125" style="29" customWidth="1"/>
    <col min="8965" max="9216" width="9" style="29"/>
    <col min="9217" max="9217" width="6.140625" style="29" customWidth="1"/>
    <col min="9218" max="9218" width="5.85546875" style="29" customWidth="1"/>
    <col min="9219" max="9219" width="53.42578125" style="29" customWidth="1"/>
    <col min="9220" max="9220" width="23.42578125" style="29" customWidth="1"/>
    <col min="9221" max="9472" width="9" style="29"/>
    <col min="9473" max="9473" width="6.140625" style="29" customWidth="1"/>
    <col min="9474" max="9474" width="5.85546875" style="29" customWidth="1"/>
    <col min="9475" max="9475" width="53.42578125" style="29" customWidth="1"/>
    <col min="9476" max="9476" width="23.42578125" style="29" customWidth="1"/>
    <col min="9477" max="9728" width="9" style="29"/>
    <col min="9729" max="9729" width="6.140625" style="29" customWidth="1"/>
    <col min="9730" max="9730" width="5.85546875" style="29" customWidth="1"/>
    <col min="9731" max="9731" width="53.42578125" style="29" customWidth="1"/>
    <col min="9732" max="9732" width="23.42578125" style="29" customWidth="1"/>
    <col min="9733" max="9984" width="9" style="29"/>
    <col min="9985" max="9985" width="6.140625" style="29" customWidth="1"/>
    <col min="9986" max="9986" width="5.85546875" style="29" customWidth="1"/>
    <col min="9987" max="9987" width="53.42578125" style="29" customWidth="1"/>
    <col min="9988" max="9988" width="23.42578125" style="29" customWidth="1"/>
    <col min="9989" max="10240" width="9" style="29"/>
    <col min="10241" max="10241" width="6.140625" style="29" customWidth="1"/>
    <col min="10242" max="10242" width="5.85546875" style="29" customWidth="1"/>
    <col min="10243" max="10243" width="53.42578125" style="29" customWidth="1"/>
    <col min="10244" max="10244" width="23.42578125" style="29" customWidth="1"/>
    <col min="10245" max="10496" width="9" style="29"/>
    <col min="10497" max="10497" width="6.140625" style="29" customWidth="1"/>
    <col min="10498" max="10498" width="5.85546875" style="29" customWidth="1"/>
    <col min="10499" max="10499" width="53.42578125" style="29" customWidth="1"/>
    <col min="10500" max="10500" width="23.42578125" style="29" customWidth="1"/>
    <col min="10501" max="10752" width="9" style="29"/>
    <col min="10753" max="10753" width="6.140625" style="29" customWidth="1"/>
    <col min="10754" max="10754" width="5.85546875" style="29" customWidth="1"/>
    <col min="10755" max="10755" width="53.42578125" style="29" customWidth="1"/>
    <col min="10756" max="10756" width="23.42578125" style="29" customWidth="1"/>
    <col min="10757" max="11008" width="9" style="29"/>
    <col min="11009" max="11009" width="6.140625" style="29" customWidth="1"/>
    <col min="11010" max="11010" width="5.85546875" style="29" customWidth="1"/>
    <col min="11011" max="11011" width="53.42578125" style="29" customWidth="1"/>
    <col min="11012" max="11012" width="23.42578125" style="29" customWidth="1"/>
    <col min="11013" max="11264" width="9" style="29"/>
    <col min="11265" max="11265" width="6.140625" style="29" customWidth="1"/>
    <col min="11266" max="11266" width="5.85546875" style="29" customWidth="1"/>
    <col min="11267" max="11267" width="53.42578125" style="29" customWidth="1"/>
    <col min="11268" max="11268" width="23.42578125" style="29" customWidth="1"/>
    <col min="11269" max="11520" width="9" style="29"/>
    <col min="11521" max="11521" width="6.140625" style="29" customWidth="1"/>
    <col min="11522" max="11522" width="5.85546875" style="29" customWidth="1"/>
    <col min="11523" max="11523" width="53.42578125" style="29" customWidth="1"/>
    <col min="11524" max="11524" width="23.42578125" style="29" customWidth="1"/>
    <col min="11525" max="11776" width="9" style="29"/>
    <col min="11777" max="11777" width="6.140625" style="29" customWidth="1"/>
    <col min="11778" max="11778" width="5.85546875" style="29" customWidth="1"/>
    <col min="11779" max="11779" width="53.42578125" style="29" customWidth="1"/>
    <col min="11780" max="11780" width="23.42578125" style="29" customWidth="1"/>
    <col min="11781" max="12032" width="9" style="29"/>
    <col min="12033" max="12033" width="6.140625" style="29" customWidth="1"/>
    <col min="12034" max="12034" width="5.85546875" style="29" customWidth="1"/>
    <col min="12035" max="12035" width="53.42578125" style="29" customWidth="1"/>
    <col min="12036" max="12036" width="23.42578125" style="29" customWidth="1"/>
    <col min="12037" max="12288" width="9" style="29"/>
    <col min="12289" max="12289" width="6.140625" style="29" customWidth="1"/>
    <col min="12290" max="12290" width="5.85546875" style="29" customWidth="1"/>
    <col min="12291" max="12291" width="53.42578125" style="29" customWidth="1"/>
    <col min="12292" max="12292" width="23.42578125" style="29" customWidth="1"/>
    <col min="12293" max="12544" width="9" style="29"/>
    <col min="12545" max="12545" width="6.140625" style="29" customWidth="1"/>
    <col min="12546" max="12546" width="5.85546875" style="29" customWidth="1"/>
    <col min="12547" max="12547" width="53.42578125" style="29" customWidth="1"/>
    <col min="12548" max="12548" width="23.42578125" style="29" customWidth="1"/>
    <col min="12549" max="12800" width="9" style="29"/>
    <col min="12801" max="12801" width="6.140625" style="29" customWidth="1"/>
    <col min="12802" max="12802" width="5.85546875" style="29" customWidth="1"/>
    <col min="12803" max="12803" width="53.42578125" style="29" customWidth="1"/>
    <col min="12804" max="12804" width="23.42578125" style="29" customWidth="1"/>
    <col min="12805" max="13056" width="9" style="29"/>
    <col min="13057" max="13057" width="6.140625" style="29" customWidth="1"/>
    <col min="13058" max="13058" width="5.85546875" style="29" customWidth="1"/>
    <col min="13059" max="13059" width="53.42578125" style="29" customWidth="1"/>
    <col min="13060" max="13060" width="23.42578125" style="29" customWidth="1"/>
    <col min="13061" max="13312" width="9" style="29"/>
    <col min="13313" max="13313" width="6.140625" style="29" customWidth="1"/>
    <col min="13314" max="13314" width="5.85546875" style="29" customWidth="1"/>
    <col min="13315" max="13315" width="53.42578125" style="29" customWidth="1"/>
    <col min="13316" max="13316" width="23.42578125" style="29" customWidth="1"/>
    <col min="13317" max="13568" width="9" style="29"/>
    <col min="13569" max="13569" width="6.140625" style="29" customWidth="1"/>
    <col min="13570" max="13570" width="5.85546875" style="29" customWidth="1"/>
    <col min="13571" max="13571" width="53.42578125" style="29" customWidth="1"/>
    <col min="13572" max="13572" width="23.42578125" style="29" customWidth="1"/>
    <col min="13573" max="13824" width="9" style="29"/>
    <col min="13825" max="13825" width="6.140625" style="29" customWidth="1"/>
    <col min="13826" max="13826" width="5.85546875" style="29" customWidth="1"/>
    <col min="13827" max="13827" width="53.42578125" style="29" customWidth="1"/>
    <col min="13828" max="13828" width="23.42578125" style="29" customWidth="1"/>
    <col min="13829" max="14080" width="9" style="29"/>
    <col min="14081" max="14081" width="6.140625" style="29" customWidth="1"/>
    <col min="14082" max="14082" width="5.85546875" style="29" customWidth="1"/>
    <col min="14083" max="14083" width="53.42578125" style="29" customWidth="1"/>
    <col min="14084" max="14084" width="23.42578125" style="29" customWidth="1"/>
    <col min="14085" max="14336" width="9" style="29"/>
    <col min="14337" max="14337" width="6.140625" style="29" customWidth="1"/>
    <col min="14338" max="14338" width="5.85546875" style="29" customWidth="1"/>
    <col min="14339" max="14339" width="53.42578125" style="29" customWidth="1"/>
    <col min="14340" max="14340" width="23.42578125" style="29" customWidth="1"/>
    <col min="14341" max="14592" width="9" style="29"/>
    <col min="14593" max="14593" width="6.140625" style="29" customWidth="1"/>
    <col min="14594" max="14594" width="5.85546875" style="29" customWidth="1"/>
    <col min="14595" max="14595" width="53.42578125" style="29" customWidth="1"/>
    <col min="14596" max="14596" width="23.42578125" style="29" customWidth="1"/>
    <col min="14597" max="14848" width="9" style="29"/>
    <col min="14849" max="14849" width="6.140625" style="29" customWidth="1"/>
    <col min="14850" max="14850" width="5.85546875" style="29" customWidth="1"/>
    <col min="14851" max="14851" width="53.42578125" style="29" customWidth="1"/>
    <col min="14852" max="14852" width="23.42578125" style="29" customWidth="1"/>
    <col min="14853" max="15104" width="9" style="29"/>
    <col min="15105" max="15105" width="6.140625" style="29" customWidth="1"/>
    <col min="15106" max="15106" width="5.85546875" style="29" customWidth="1"/>
    <col min="15107" max="15107" width="53.42578125" style="29" customWidth="1"/>
    <col min="15108" max="15108" width="23.42578125" style="29" customWidth="1"/>
    <col min="15109" max="15360" width="9" style="29"/>
    <col min="15361" max="15361" width="6.140625" style="29" customWidth="1"/>
    <col min="15362" max="15362" width="5.85546875" style="29" customWidth="1"/>
    <col min="15363" max="15363" width="53.42578125" style="29" customWidth="1"/>
    <col min="15364" max="15364" width="23.42578125" style="29" customWidth="1"/>
    <col min="15365" max="15616" width="9" style="29"/>
    <col min="15617" max="15617" width="6.140625" style="29" customWidth="1"/>
    <col min="15618" max="15618" width="5.85546875" style="29" customWidth="1"/>
    <col min="15619" max="15619" width="53.42578125" style="29" customWidth="1"/>
    <col min="15620" max="15620" width="23.42578125" style="29" customWidth="1"/>
    <col min="15621" max="15872" width="9" style="29"/>
    <col min="15873" max="15873" width="6.140625" style="29" customWidth="1"/>
    <col min="15874" max="15874" width="5.85546875" style="29" customWidth="1"/>
    <col min="15875" max="15875" width="53.42578125" style="29" customWidth="1"/>
    <col min="15876" max="15876" width="23.42578125" style="29" customWidth="1"/>
    <col min="15877" max="16128" width="9" style="29"/>
    <col min="16129" max="16129" width="6.140625" style="29" customWidth="1"/>
    <col min="16130" max="16130" width="5.85546875" style="29" customWidth="1"/>
    <col min="16131" max="16131" width="53.42578125" style="29" customWidth="1"/>
    <col min="16132" max="16132" width="23.42578125" style="29" customWidth="1"/>
    <col min="16133" max="16384" width="9" style="29"/>
  </cols>
  <sheetData>
    <row r="1" spans="1:4">
      <c r="A1" s="49"/>
      <c r="B1" s="49"/>
      <c r="C1" s="49"/>
      <c r="D1" s="83" t="s">
        <v>290</v>
      </c>
    </row>
    <row r="2" spans="1:4" ht="27">
      <c r="A2" s="94" t="s">
        <v>291</v>
      </c>
      <c r="B2" s="94"/>
      <c r="C2" s="94"/>
      <c r="D2" s="94"/>
    </row>
    <row r="3" spans="1:4" s="43" customFormat="1" ht="15">
      <c r="A3" s="30" t="s">
        <v>374</v>
      </c>
      <c r="B3" s="31"/>
      <c r="C3" s="50"/>
      <c r="D3" s="32" t="s">
        <v>98</v>
      </c>
    </row>
    <row r="4" spans="1:4">
      <c r="A4" s="99" t="s">
        <v>99</v>
      </c>
      <c r="B4" s="99" t="s">
        <v>1</v>
      </c>
      <c r="C4" s="99" t="s">
        <v>1</v>
      </c>
      <c r="D4" s="100" t="s">
        <v>153</v>
      </c>
    </row>
    <row r="5" spans="1:4">
      <c r="A5" s="99" t="s">
        <v>109</v>
      </c>
      <c r="B5" s="99" t="s">
        <v>1</v>
      </c>
      <c r="C5" s="99" t="s">
        <v>101</v>
      </c>
      <c r="D5" s="110"/>
    </row>
    <row r="6" spans="1:4">
      <c r="A6" s="99" t="s">
        <v>1</v>
      </c>
      <c r="B6" s="99" t="s">
        <v>1</v>
      </c>
      <c r="C6" s="99" t="s">
        <v>1</v>
      </c>
      <c r="D6" s="110"/>
    </row>
    <row r="7" spans="1:4">
      <c r="A7" s="99" t="s">
        <v>1</v>
      </c>
      <c r="B7" s="99" t="s">
        <v>1</v>
      </c>
      <c r="C7" s="99" t="s">
        <v>1</v>
      </c>
      <c r="D7" s="110"/>
    </row>
    <row r="8" spans="1:4">
      <c r="A8" s="81" t="s">
        <v>104</v>
      </c>
      <c r="B8" s="81" t="s">
        <v>105</v>
      </c>
      <c r="C8" s="80" t="s">
        <v>107</v>
      </c>
      <c r="D8" s="110"/>
    </row>
    <row r="9" spans="1:4">
      <c r="A9" s="102" t="s">
        <v>93</v>
      </c>
      <c r="B9" s="103"/>
      <c r="C9" s="104"/>
      <c r="D9" s="35">
        <v>2558.91</v>
      </c>
    </row>
    <row r="10" spans="1:4" s="86" customFormat="1">
      <c r="A10" s="109">
        <v>301</v>
      </c>
      <c r="B10" s="109"/>
      <c r="C10" s="84" t="s">
        <v>111</v>
      </c>
      <c r="D10" s="85">
        <v>769.63</v>
      </c>
    </row>
    <row r="11" spans="1:4">
      <c r="A11" s="97">
        <v>30101</v>
      </c>
      <c r="B11" s="97"/>
      <c r="C11" s="51" t="s">
        <v>292</v>
      </c>
      <c r="D11" s="35"/>
    </row>
    <row r="12" spans="1:4">
      <c r="A12" s="97">
        <v>30102</v>
      </c>
      <c r="B12" s="97"/>
      <c r="C12" s="51" t="s">
        <v>293</v>
      </c>
      <c r="D12" s="35"/>
    </row>
    <row r="13" spans="1:4">
      <c r="A13" s="98">
        <v>30103</v>
      </c>
      <c r="B13" s="98"/>
      <c r="C13" s="52" t="s">
        <v>294</v>
      </c>
      <c r="D13" s="35"/>
    </row>
    <row r="14" spans="1:4">
      <c r="A14" s="97">
        <v>30104</v>
      </c>
      <c r="B14" s="97"/>
      <c r="C14" s="51" t="s">
        <v>295</v>
      </c>
      <c r="D14" s="35"/>
    </row>
    <row r="15" spans="1:4">
      <c r="A15" s="105">
        <v>30106</v>
      </c>
      <c r="B15" s="106"/>
      <c r="C15" s="51" t="s">
        <v>296</v>
      </c>
      <c r="D15" s="35"/>
    </row>
    <row r="16" spans="1:4">
      <c r="A16" s="105">
        <v>30107</v>
      </c>
      <c r="B16" s="106"/>
      <c r="C16" s="51" t="s">
        <v>297</v>
      </c>
      <c r="D16" s="35"/>
    </row>
    <row r="17" spans="1:4">
      <c r="A17" s="97">
        <v>30199</v>
      </c>
      <c r="B17" s="97"/>
      <c r="C17" s="51" t="s">
        <v>298</v>
      </c>
      <c r="D17" s="35">
        <v>769.63</v>
      </c>
    </row>
    <row r="18" spans="1:4" s="86" customFormat="1">
      <c r="A18" s="109">
        <v>302</v>
      </c>
      <c r="B18" s="109"/>
      <c r="C18" s="84" t="s">
        <v>299</v>
      </c>
      <c r="D18" s="85">
        <v>1357.62</v>
      </c>
    </row>
    <row r="19" spans="1:4">
      <c r="A19" s="97">
        <v>30201</v>
      </c>
      <c r="B19" s="97"/>
      <c r="C19" s="51" t="s">
        <v>300</v>
      </c>
      <c r="D19" s="35"/>
    </row>
    <row r="20" spans="1:4">
      <c r="A20" s="97">
        <v>30202</v>
      </c>
      <c r="B20" s="97"/>
      <c r="C20" s="51" t="s">
        <v>301</v>
      </c>
      <c r="D20" s="35"/>
    </row>
    <row r="21" spans="1:4">
      <c r="A21" s="105">
        <v>30203</v>
      </c>
      <c r="B21" s="106"/>
      <c r="C21" s="51" t="s">
        <v>302</v>
      </c>
      <c r="D21" s="35"/>
    </row>
    <row r="22" spans="1:4">
      <c r="A22" s="105">
        <v>30204</v>
      </c>
      <c r="B22" s="106"/>
      <c r="C22" s="51" t="s">
        <v>303</v>
      </c>
      <c r="D22" s="35"/>
    </row>
    <row r="23" spans="1:4">
      <c r="A23" s="97">
        <v>30205</v>
      </c>
      <c r="B23" s="97"/>
      <c r="C23" s="51" t="s">
        <v>304</v>
      </c>
      <c r="D23" s="35">
        <v>57.46</v>
      </c>
    </row>
    <row r="24" spans="1:4">
      <c r="A24" s="97">
        <v>30206</v>
      </c>
      <c r="B24" s="97"/>
      <c r="C24" s="51" t="s">
        <v>305</v>
      </c>
      <c r="D24" s="35">
        <v>140</v>
      </c>
    </row>
    <row r="25" spans="1:4">
      <c r="A25" s="97">
        <v>30207</v>
      </c>
      <c r="B25" s="97"/>
      <c r="C25" s="51" t="s">
        <v>306</v>
      </c>
      <c r="D25" s="35">
        <v>5</v>
      </c>
    </row>
    <row r="26" spans="1:4">
      <c r="A26" s="105">
        <v>30208</v>
      </c>
      <c r="B26" s="106"/>
      <c r="C26" s="51" t="s">
        <v>307</v>
      </c>
      <c r="D26" s="35"/>
    </row>
    <row r="27" spans="1:4">
      <c r="A27" s="97">
        <v>30209</v>
      </c>
      <c r="B27" s="97"/>
      <c r="C27" s="51" t="s">
        <v>283</v>
      </c>
      <c r="D27" s="35">
        <v>209.35</v>
      </c>
    </row>
    <row r="28" spans="1:4">
      <c r="A28" s="97">
        <v>30211</v>
      </c>
      <c r="B28" s="97"/>
      <c r="C28" s="51" t="s">
        <v>308</v>
      </c>
      <c r="D28" s="35"/>
    </row>
    <row r="29" spans="1:4">
      <c r="A29" s="97">
        <v>30212</v>
      </c>
      <c r="B29" s="97"/>
      <c r="C29" s="51" t="s">
        <v>309</v>
      </c>
      <c r="D29" s="35"/>
    </row>
    <row r="30" spans="1:4">
      <c r="A30" s="97">
        <v>30213</v>
      </c>
      <c r="B30" s="97"/>
      <c r="C30" s="51" t="s">
        <v>310</v>
      </c>
      <c r="D30" s="35">
        <v>54</v>
      </c>
    </row>
    <row r="31" spans="1:4">
      <c r="A31" s="105">
        <v>30214</v>
      </c>
      <c r="B31" s="106"/>
      <c r="C31" s="51" t="s">
        <v>311</v>
      </c>
      <c r="D31" s="35">
        <v>9.75</v>
      </c>
    </row>
    <row r="32" spans="1:4">
      <c r="A32" s="97">
        <v>30215</v>
      </c>
      <c r="B32" s="97"/>
      <c r="C32" s="51" t="s">
        <v>312</v>
      </c>
      <c r="D32" s="35"/>
    </row>
    <row r="33" spans="1:4">
      <c r="A33" s="97">
        <v>30216</v>
      </c>
      <c r="B33" s="97"/>
      <c r="C33" s="51" t="s">
        <v>313</v>
      </c>
      <c r="D33" s="35">
        <v>21</v>
      </c>
    </row>
    <row r="34" spans="1:4">
      <c r="A34" s="97">
        <v>30217</v>
      </c>
      <c r="B34" s="97"/>
      <c r="C34" s="51" t="s">
        <v>314</v>
      </c>
      <c r="D34" s="35"/>
    </row>
    <row r="35" spans="1:4">
      <c r="A35" s="105">
        <v>30218</v>
      </c>
      <c r="B35" s="106"/>
      <c r="C35" s="51" t="s">
        <v>315</v>
      </c>
      <c r="D35" s="35">
        <v>251.8</v>
      </c>
    </row>
    <row r="36" spans="1:4">
      <c r="A36" s="105">
        <v>30224</v>
      </c>
      <c r="B36" s="106"/>
      <c r="C36" s="51" t="s">
        <v>316</v>
      </c>
      <c r="D36" s="35"/>
    </row>
    <row r="37" spans="1:4">
      <c r="A37" s="105">
        <v>30225</v>
      </c>
      <c r="B37" s="106"/>
      <c r="C37" s="51" t="s">
        <v>317</v>
      </c>
      <c r="D37" s="35"/>
    </row>
    <row r="38" spans="1:4">
      <c r="A38" s="97">
        <v>30226</v>
      </c>
      <c r="B38" s="97"/>
      <c r="C38" s="51" t="s">
        <v>318</v>
      </c>
      <c r="D38" s="35">
        <v>282.60000000000002</v>
      </c>
    </row>
    <row r="39" spans="1:4">
      <c r="A39" s="97">
        <v>30227</v>
      </c>
      <c r="B39" s="97"/>
      <c r="C39" s="51" t="s">
        <v>319</v>
      </c>
      <c r="D39" s="35">
        <v>76.66</v>
      </c>
    </row>
    <row r="40" spans="1:4">
      <c r="A40" s="97">
        <v>30228</v>
      </c>
      <c r="B40" s="97"/>
      <c r="C40" s="51" t="s">
        <v>320</v>
      </c>
      <c r="D40" s="35"/>
    </row>
    <row r="41" spans="1:4">
      <c r="A41" s="105">
        <v>30229</v>
      </c>
      <c r="B41" s="106"/>
      <c r="C41" s="51" t="s">
        <v>321</v>
      </c>
      <c r="D41" s="35"/>
    </row>
    <row r="42" spans="1:4">
      <c r="A42" s="97">
        <v>30231</v>
      </c>
      <c r="B42" s="97"/>
      <c r="C42" s="51" t="s">
        <v>322</v>
      </c>
      <c r="D42" s="35"/>
    </row>
    <row r="43" spans="1:4">
      <c r="A43" s="97">
        <v>30239</v>
      </c>
      <c r="B43" s="97"/>
      <c r="C43" s="51" t="s">
        <v>323</v>
      </c>
      <c r="D43" s="35">
        <v>66.599999999999994</v>
      </c>
    </row>
    <row r="44" spans="1:4">
      <c r="A44" s="105">
        <v>30240</v>
      </c>
      <c r="B44" s="106"/>
      <c r="C44" s="51" t="s">
        <v>324</v>
      </c>
      <c r="D44" s="35"/>
    </row>
    <row r="45" spans="1:4">
      <c r="A45" s="97">
        <v>30299</v>
      </c>
      <c r="B45" s="97"/>
      <c r="C45" s="51" t="s">
        <v>325</v>
      </c>
      <c r="D45" s="35">
        <v>183.4</v>
      </c>
    </row>
    <row r="46" spans="1:4" s="86" customFormat="1">
      <c r="A46" s="109">
        <v>303</v>
      </c>
      <c r="B46" s="109"/>
      <c r="C46" s="84" t="s">
        <v>326</v>
      </c>
      <c r="D46" s="85">
        <v>228.2</v>
      </c>
    </row>
    <row r="47" spans="1:4">
      <c r="A47" s="97">
        <v>30301</v>
      </c>
      <c r="B47" s="97"/>
      <c r="C47" s="51" t="s">
        <v>327</v>
      </c>
      <c r="D47" s="35"/>
    </row>
    <row r="48" spans="1:4">
      <c r="A48" s="97">
        <v>30302</v>
      </c>
      <c r="B48" s="97"/>
      <c r="C48" s="51" t="s">
        <v>328</v>
      </c>
      <c r="D48" s="35"/>
    </row>
    <row r="49" spans="1:4">
      <c r="A49" s="105">
        <v>30303</v>
      </c>
      <c r="B49" s="106"/>
      <c r="C49" s="51" t="s">
        <v>329</v>
      </c>
      <c r="D49" s="35"/>
    </row>
    <row r="50" spans="1:4">
      <c r="A50" s="105">
        <v>30304</v>
      </c>
      <c r="B50" s="106"/>
      <c r="C50" s="51" t="s">
        <v>330</v>
      </c>
      <c r="D50" s="35"/>
    </row>
    <row r="51" spans="1:4">
      <c r="A51" s="97">
        <v>30305</v>
      </c>
      <c r="B51" s="97"/>
      <c r="C51" s="51" t="s">
        <v>331</v>
      </c>
      <c r="D51" s="35">
        <v>208.2</v>
      </c>
    </row>
    <row r="52" spans="1:4">
      <c r="A52" s="105">
        <v>30306</v>
      </c>
      <c r="B52" s="106"/>
      <c r="C52" s="51" t="s">
        <v>332</v>
      </c>
      <c r="D52" s="35"/>
    </row>
    <row r="53" spans="1:4">
      <c r="A53" s="105">
        <v>30307</v>
      </c>
      <c r="B53" s="106"/>
      <c r="C53" s="51" t="s">
        <v>333</v>
      </c>
      <c r="D53" s="35"/>
    </row>
    <row r="54" spans="1:4">
      <c r="A54" s="105">
        <v>30308</v>
      </c>
      <c r="B54" s="106"/>
      <c r="C54" s="51" t="s">
        <v>334</v>
      </c>
      <c r="D54" s="35"/>
    </row>
    <row r="55" spans="1:4">
      <c r="A55" s="105">
        <v>30309</v>
      </c>
      <c r="B55" s="106"/>
      <c r="C55" s="51" t="s">
        <v>335</v>
      </c>
      <c r="D55" s="35"/>
    </row>
    <row r="56" spans="1:4">
      <c r="A56" s="105">
        <v>30310</v>
      </c>
      <c r="B56" s="106"/>
      <c r="C56" s="51" t="s">
        <v>336</v>
      </c>
      <c r="D56" s="35"/>
    </row>
    <row r="57" spans="1:4">
      <c r="A57" s="105">
        <v>30311</v>
      </c>
      <c r="B57" s="106"/>
      <c r="C57" s="51" t="s">
        <v>197</v>
      </c>
      <c r="D57" s="35"/>
    </row>
    <row r="58" spans="1:4">
      <c r="A58" s="105">
        <v>30312</v>
      </c>
      <c r="B58" s="106"/>
      <c r="C58" s="51" t="s">
        <v>337</v>
      </c>
      <c r="D58" s="35"/>
    </row>
    <row r="59" spans="1:4">
      <c r="A59" s="105">
        <v>30313</v>
      </c>
      <c r="B59" s="106"/>
      <c r="C59" s="51" t="s">
        <v>338</v>
      </c>
      <c r="D59" s="35"/>
    </row>
    <row r="60" spans="1:4">
      <c r="A60" s="105">
        <v>30314</v>
      </c>
      <c r="B60" s="106"/>
      <c r="C60" s="51" t="s">
        <v>339</v>
      </c>
      <c r="D60" s="35"/>
    </row>
    <row r="61" spans="1:4">
      <c r="A61" s="105">
        <v>30315</v>
      </c>
      <c r="B61" s="106"/>
      <c r="C61" s="51" t="s">
        <v>340</v>
      </c>
      <c r="D61" s="35"/>
    </row>
    <row r="62" spans="1:4">
      <c r="A62" s="105">
        <v>30399</v>
      </c>
      <c r="B62" s="106"/>
      <c r="C62" s="51" t="s">
        <v>341</v>
      </c>
      <c r="D62" s="35">
        <v>20</v>
      </c>
    </row>
    <row r="63" spans="1:4" s="86" customFormat="1">
      <c r="A63" s="107">
        <v>304</v>
      </c>
      <c r="B63" s="108"/>
      <c r="C63" s="84" t="s">
        <v>342</v>
      </c>
      <c r="D63" s="85">
        <f>SUM(D64:D67)</f>
        <v>0</v>
      </c>
    </row>
    <row r="64" spans="1:4">
      <c r="A64" s="105">
        <v>30401</v>
      </c>
      <c r="B64" s="106"/>
      <c r="C64" s="51" t="s">
        <v>343</v>
      </c>
      <c r="D64" s="35"/>
    </row>
    <row r="65" spans="1:4">
      <c r="A65" s="105">
        <v>30402</v>
      </c>
      <c r="B65" s="106"/>
      <c r="C65" s="51" t="s">
        <v>344</v>
      </c>
      <c r="D65" s="35"/>
    </row>
    <row r="66" spans="1:4">
      <c r="A66" s="105">
        <v>30403</v>
      </c>
      <c r="B66" s="106"/>
      <c r="C66" s="51" t="s">
        <v>345</v>
      </c>
      <c r="D66" s="35"/>
    </row>
    <row r="67" spans="1:4">
      <c r="A67" s="105">
        <v>30499</v>
      </c>
      <c r="B67" s="106"/>
      <c r="C67" s="51" t="s">
        <v>346</v>
      </c>
      <c r="D67" s="35"/>
    </row>
    <row r="68" spans="1:4" s="86" customFormat="1">
      <c r="A68" s="107">
        <v>305</v>
      </c>
      <c r="B68" s="108"/>
      <c r="C68" s="84" t="s">
        <v>347</v>
      </c>
      <c r="D68" s="85">
        <f>SUM(D69:D70)</f>
        <v>0</v>
      </c>
    </row>
    <row r="69" spans="1:4">
      <c r="A69" s="105">
        <v>30501</v>
      </c>
      <c r="B69" s="106"/>
      <c r="C69" s="51" t="s">
        <v>348</v>
      </c>
      <c r="D69" s="35"/>
    </row>
    <row r="70" spans="1:4">
      <c r="A70" s="105">
        <v>30502</v>
      </c>
      <c r="B70" s="106"/>
      <c r="C70" s="51" t="s">
        <v>349</v>
      </c>
      <c r="D70" s="35"/>
    </row>
    <row r="71" spans="1:4" s="86" customFormat="1">
      <c r="A71" s="107">
        <v>307</v>
      </c>
      <c r="B71" s="108"/>
      <c r="C71" s="84" t="s">
        <v>350</v>
      </c>
      <c r="D71" s="85">
        <f>SUM(D72:D73)</f>
        <v>0</v>
      </c>
    </row>
    <row r="72" spans="1:4">
      <c r="A72" s="105">
        <v>30701</v>
      </c>
      <c r="B72" s="106"/>
      <c r="C72" s="51" t="s">
        <v>351</v>
      </c>
      <c r="D72" s="35"/>
    </row>
    <row r="73" spans="1:4">
      <c r="A73" s="105">
        <v>30707</v>
      </c>
      <c r="B73" s="106"/>
      <c r="C73" s="51" t="s">
        <v>352</v>
      </c>
      <c r="D73" s="35"/>
    </row>
    <row r="74" spans="1:4" s="86" customFormat="1">
      <c r="A74" s="107">
        <v>309</v>
      </c>
      <c r="B74" s="108"/>
      <c r="C74" s="84" t="s">
        <v>353</v>
      </c>
      <c r="D74" s="85">
        <f>SUM(D75:D84)</f>
        <v>0</v>
      </c>
    </row>
    <row r="75" spans="1:4">
      <c r="A75" s="105">
        <v>30901</v>
      </c>
      <c r="B75" s="106"/>
      <c r="C75" s="51" t="s">
        <v>354</v>
      </c>
      <c r="D75" s="35"/>
    </row>
    <row r="76" spans="1:4">
      <c r="A76" s="105">
        <v>30902</v>
      </c>
      <c r="B76" s="106"/>
      <c r="C76" s="51" t="s">
        <v>206</v>
      </c>
      <c r="D76" s="35"/>
    </row>
    <row r="77" spans="1:4">
      <c r="A77" s="105">
        <v>30903</v>
      </c>
      <c r="B77" s="106"/>
      <c r="C77" s="51" t="s">
        <v>207</v>
      </c>
      <c r="D77" s="35"/>
    </row>
    <row r="78" spans="1:4">
      <c r="A78" s="105">
        <v>30905</v>
      </c>
      <c r="B78" s="106"/>
      <c r="C78" s="51" t="s">
        <v>355</v>
      </c>
      <c r="D78" s="35"/>
    </row>
    <row r="79" spans="1:4">
      <c r="A79" s="105">
        <v>30906</v>
      </c>
      <c r="B79" s="106"/>
      <c r="C79" s="51" t="s">
        <v>356</v>
      </c>
      <c r="D79" s="35"/>
    </row>
    <row r="80" spans="1:4">
      <c r="A80" s="105">
        <v>30907</v>
      </c>
      <c r="B80" s="106"/>
      <c r="C80" s="51" t="s">
        <v>357</v>
      </c>
      <c r="D80" s="35"/>
    </row>
    <row r="81" spans="1:4">
      <c r="A81" s="105">
        <v>30908</v>
      </c>
      <c r="B81" s="106"/>
      <c r="C81" s="51" t="s">
        <v>358</v>
      </c>
      <c r="D81" s="35"/>
    </row>
    <row r="82" spans="1:4">
      <c r="A82" s="105">
        <v>30913</v>
      </c>
      <c r="B82" s="106"/>
      <c r="C82" s="51" t="s">
        <v>359</v>
      </c>
      <c r="D82" s="35"/>
    </row>
    <row r="83" spans="1:4">
      <c r="A83" s="105">
        <v>30919</v>
      </c>
      <c r="B83" s="106"/>
      <c r="C83" s="51" t="s">
        <v>360</v>
      </c>
      <c r="D83" s="35"/>
    </row>
    <row r="84" spans="1:4">
      <c r="A84" s="105">
        <v>30999</v>
      </c>
      <c r="B84" s="106"/>
      <c r="C84" s="51" t="s">
        <v>361</v>
      </c>
      <c r="D84" s="35"/>
    </row>
    <row r="85" spans="1:4" s="86" customFormat="1">
      <c r="A85" s="107">
        <v>310</v>
      </c>
      <c r="B85" s="108"/>
      <c r="C85" s="84" t="s">
        <v>198</v>
      </c>
      <c r="D85" s="85">
        <v>203.46</v>
      </c>
    </row>
    <row r="86" spans="1:4">
      <c r="A86" s="105">
        <v>31001</v>
      </c>
      <c r="B86" s="106"/>
      <c r="C86" s="51" t="s">
        <v>354</v>
      </c>
      <c r="D86" s="35"/>
    </row>
    <row r="87" spans="1:4">
      <c r="A87" s="105">
        <v>31002</v>
      </c>
      <c r="B87" s="106"/>
      <c r="C87" s="51" t="s">
        <v>206</v>
      </c>
      <c r="D87" s="35"/>
    </row>
    <row r="88" spans="1:4">
      <c r="A88" s="105">
        <v>31003</v>
      </c>
      <c r="B88" s="106"/>
      <c r="C88" s="51" t="s">
        <v>207</v>
      </c>
      <c r="D88" s="35">
        <v>50.03</v>
      </c>
    </row>
    <row r="89" spans="1:4">
      <c r="A89" s="105">
        <v>31005</v>
      </c>
      <c r="B89" s="106"/>
      <c r="C89" s="51" t="s">
        <v>355</v>
      </c>
      <c r="D89" s="35"/>
    </row>
    <row r="90" spans="1:4">
      <c r="A90" s="105">
        <v>31006</v>
      </c>
      <c r="B90" s="106"/>
      <c r="C90" s="51" t="s">
        <v>356</v>
      </c>
      <c r="D90" s="35">
        <v>153.43</v>
      </c>
    </row>
    <row r="91" spans="1:4">
      <c r="A91" s="105">
        <v>31007</v>
      </c>
      <c r="B91" s="106"/>
      <c r="C91" s="51" t="s">
        <v>357</v>
      </c>
      <c r="D91" s="35"/>
    </row>
    <row r="92" spans="1:4">
      <c r="A92" s="105">
        <v>31008</v>
      </c>
      <c r="B92" s="106"/>
      <c r="C92" s="51" t="s">
        <v>358</v>
      </c>
      <c r="D92" s="35"/>
    </row>
    <row r="93" spans="1:4">
      <c r="A93" s="105">
        <v>31009</v>
      </c>
      <c r="B93" s="106"/>
      <c r="C93" s="51" t="s">
        <v>362</v>
      </c>
      <c r="D93" s="35"/>
    </row>
    <row r="94" spans="1:4">
      <c r="A94" s="105">
        <v>31010</v>
      </c>
      <c r="B94" s="106"/>
      <c r="C94" s="51" t="s">
        <v>363</v>
      </c>
      <c r="D94" s="35"/>
    </row>
    <row r="95" spans="1:4">
      <c r="A95" s="105">
        <v>31011</v>
      </c>
      <c r="B95" s="106"/>
      <c r="C95" s="51" t="s">
        <v>364</v>
      </c>
      <c r="D95" s="35"/>
    </row>
    <row r="96" spans="1:4">
      <c r="A96" s="105">
        <v>31012</v>
      </c>
      <c r="B96" s="106"/>
      <c r="C96" s="51" t="s">
        <v>365</v>
      </c>
      <c r="D96" s="35"/>
    </row>
    <row r="97" spans="1:4">
      <c r="A97" s="105">
        <v>31013</v>
      </c>
      <c r="B97" s="106"/>
      <c r="C97" s="51" t="s">
        <v>359</v>
      </c>
      <c r="D97" s="35"/>
    </row>
    <row r="98" spans="1:4">
      <c r="A98" s="105">
        <v>31019</v>
      </c>
      <c r="B98" s="106"/>
      <c r="C98" s="51" t="s">
        <v>360</v>
      </c>
      <c r="D98" s="35"/>
    </row>
    <row r="99" spans="1:4">
      <c r="A99" s="105">
        <v>31020</v>
      </c>
      <c r="B99" s="106"/>
      <c r="C99" s="51" t="s">
        <v>366</v>
      </c>
      <c r="D99" s="35"/>
    </row>
    <row r="100" spans="1:4">
      <c r="A100" s="105">
        <v>31099</v>
      </c>
      <c r="B100" s="106"/>
      <c r="C100" s="51" t="s">
        <v>198</v>
      </c>
      <c r="D100" s="35"/>
    </row>
    <row r="101" spans="1:4" s="86" customFormat="1">
      <c r="A101" s="107">
        <v>399</v>
      </c>
      <c r="B101" s="108"/>
      <c r="C101" s="84" t="s">
        <v>367</v>
      </c>
      <c r="D101" s="85">
        <f>SUM(D102:D107)</f>
        <v>0</v>
      </c>
    </row>
    <row r="102" spans="1:4">
      <c r="A102" s="105">
        <v>39901</v>
      </c>
      <c r="B102" s="106"/>
      <c r="C102" s="51" t="s">
        <v>368</v>
      </c>
      <c r="D102" s="35"/>
    </row>
    <row r="103" spans="1:4">
      <c r="A103" s="105">
        <v>39902</v>
      </c>
      <c r="B103" s="106"/>
      <c r="C103" s="51" t="s">
        <v>369</v>
      </c>
      <c r="D103" s="35"/>
    </row>
    <row r="104" spans="1:4">
      <c r="A104" s="105">
        <v>39903</v>
      </c>
      <c r="B104" s="106"/>
      <c r="C104" s="51" t="s">
        <v>370</v>
      </c>
      <c r="D104" s="35"/>
    </row>
    <row r="105" spans="1:4">
      <c r="A105" s="105">
        <v>39906</v>
      </c>
      <c r="B105" s="106"/>
      <c r="C105" s="51" t="s">
        <v>371</v>
      </c>
      <c r="D105" s="35"/>
    </row>
    <row r="106" spans="1:4">
      <c r="A106" s="105">
        <v>39907</v>
      </c>
      <c r="B106" s="106"/>
      <c r="C106" s="51" t="s">
        <v>372</v>
      </c>
      <c r="D106" s="35"/>
    </row>
    <row r="107" spans="1:4">
      <c r="A107" s="105">
        <v>39999</v>
      </c>
      <c r="B107" s="106"/>
      <c r="C107" s="51" t="s">
        <v>367</v>
      </c>
      <c r="D107" s="35"/>
    </row>
    <row r="108" spans="1:4">
      <c r="A108" s="53" t="s">
        <v>373</v>
      </c>
    </row>
  </sheetData>
  <mergeCells count="104">
    <mergeCell ref="A2:D2"/>
    <mergeCell ref="A4:C4"/>
    <mergeCell ref="D4:D8"/>
    <mergeCell ref="A5:B7"/>
    <mergeCell ref="C5:C7"/>
    <mergeCell ref="A9:C9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6:B106"/>
    <mergeCell ref="A107:B10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8"/>
  <sheetViews>
    <sheetView workbookViewId="0">
      <selection activeCell="H17" sqref="H17"/>
    </sheetView>
  </sheetViews>
  <sheetFormatPr defaultColWidth="9" defaultRowHeight="12.75"/>
  <cols>
    <col min="1" max="1" width="20.7109375" style="29" customWidth="1"/>
    <col min="2" max="6" width="12.7109375" style="29" customWidth="1"/>
    <col min="7" max="7" width="9.7109375" style="29" customWidth="1"/>
    <col min="8" max="16384" width="9" style="29"/>
  </cols>
  <sheetData>
    <row r="1" spans="1:6">
      <c r="A1" s="28"/>
      <c r="B1" s="28"/>
      <c r="C1" s="28"/>
      <c r="D1" s="28"/>
      <c r="E1" s="28"/>
      <c r="F1" s="32" t="s">
        <v>376</v>
      </c>
    </row>
    <row r="2" spans="1:6" ht="27">
      <c r="A2" s="91" t="s">
        <v>266</v>
      </c>
      <c r="B2" s="91"/>
      <c r="C2" s="91"/>
      <c r="D2" s="91"/>
      <c r="E2" s="91"/>
      <c r="F2" s="91"/>
    </row>
    <row r="3" spans="1:6" s="43" customFormat="1" ht="15">
      <c r="A3" s="30" t="s">
        <v>282</v>
      </c>
      <c r="B3" s="50"/>
      <c r="C3" s="50"/>
      <c r="D3" s="50"/>
      <c r="E3" s="50"/>
      <c r="F3" s="32" t="s">
        <v>110</v>
      </c>
    </row>
    <row r="4" spans="1:6" s="76" customFormat="1" ht="30" customHeight="1">
      <c r="A4" s="65"/>
      <c r="B4" s="65" t="s">
        <v>112</v>
      </c>
      <c r="C4" s="65" t="s">
        <v>113</v>
      </c>
      <c r="D4" s="65" t="s">
        <v>114</v>
      </c>
      <c r="E4" s="65" t="s">
        <v>115</v>
      </c>
      <c r="F4" s="65" t="s">
        <v>116</v>
      </c>
    </row>
    <row r="5" spans="1:6">
      <c r="A5" s="65" t="s">
        <v>137</v>
      </c>
      <c r="B5" s="35">
        <v>35.4</v>
      </c>
      <c r="C5" s="35">
        <v>12</v>
      </c>
      <c r="D5" s="35"/>
      <c r="E5" s="35">
        <v>7.6</v>
      </c>
      <c r="F5" s="35">
        <v>15.8</v>
      </c>
    </row>
    <row r="6" spans="1:6">
      <c r="A6" s="65" t="s">
        <v>154</v>
      </c>
      <c r="B6" s="35">
        <v>22.6</v>
      </c>
      <c r="C6" s="35"/>
      <c r="D6" s="35"/>
      <c r="E6" s="35">
        <v>7.6</v>
      </c>
      <c r="F6" s="35">
        <v>15</v>
      </c>
    </row>
    <row r="7" spans="1:6">
      <c r="A7" s="65" t="s">
        <v>156</v>
      </c>
      <c r="B7" s="35">
        <v>-12.8</v>
      </c>
      <c r="C7" s="35">
        <v>-12</v>
      </c>
      <c r="D7" s="35">
        <f t="shared" ref="D7:E7" si="0">D6-D5</f>
        <v>0</v>
      </c>
      <c r="E7" s="35">
        <f t="shared" si="0"/>
        <v>0</v>
      </c>
      <c r="F7" s="35">
        <v>-0.8</v>
      </c>
    </row>
    <row r="8" spans="1:6">
      <c r="A8" s="111" t="s">
        <v>155</v>
      </c>
      <c r="B8" s="111"/>
      <c r="C8" s="111"/>
      <c r="D8" s="111"/>
      <c r="E8" s="111"/>
      <c r="F8" s="111"/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H12"/>
  <sheetViews>
    <sheetView zoomScaleNormal="100" workbookViewId="0">
      <selection activeCell="J17" sqref="J17"/>
    </sheetView>
  </sheetViews>
  <sheetFormatPr defaultColWidth="11.42578125" defaultRowHeight="13.5"/>
  <cols>
    <col min="1" max="3" width="3.7109375" style="63" customWidth="1"/>
    <col min="4" max="4" width="45.7109375" style="63" customWidth="1"/>
    <col min="5" max="7" width="10.7109375" style="63" customWidth="1"/>
    <col min="8" max="16384" width="11.42578125" style="63"/>
  </cols>
  <sheetData>
    <row r="1" spans="1:8" s="56" customFormat="1" ht="14.25">
      <c r="A1" s="116"/>
      <c r="B1" s="116"/>
      <c r="C1" s="116"/>
      <c r="D1" s="116"/>
      <c r="E1" s="54"/>
      <c r="F1" s="82"/>
      <c r="G1" s="55" t="s">
        <v>261</v>
      </c>
    </row>
    <row r="2" spans="1:8" s="58" customFormat="1" ht="27">
      <c r="A2" s="117" t="s">
        <v>262</v>
      </c>
      <c r="B2" s="117"/>
      <c r="C2" s="117"/>
      <c r="D2" s="117"/>
      <c r="E2" s="117"/>
      <c r="F2" s="117"/>
      <c r="G2" s="117"/>
      <c r="H2" s="57"/>
    </row>
    <row r="3" spans="1:8" s="56" customFormat="1" ht="14.25">
      <c r="A3" s="118" t="s">
        <v>264</v>
      </c>
      <c r="B3" s="118"/>
      <c r="C3" s="118"/>
      <c r="D3" s="118"/>
      <c r="E3" s="59"/>
      <c r="F3" s="60"/>
      <c r="G3" s="54" t="s">
        <v>97</v>
      </c>
    </row>
    <row r="4" spans="1:8" s="61" customFormat="1" ht="12">
      <c r="A4" s="119" t="s">
        <v>263</v>
      </c>
      <c r="B4" s="119"/>
      <c r="C4" s="119"/>
      <c r="D4" s="119" t="s">
        <v>101</v>
      </c>
      <c r="E4" s="119" t="s">
        <v>5</v>
      </c>
      <c r="F4" s="119"/>
      <c r="G4" s="119"/>
    </row>
    <row r="5" spans="1:8" s="61" customFormat="1" ht="12">
      <c r="A5" s="119" t="s">
        <v>104</v>
      </c>
      <c r="B5" s="119" t="s">
        <v>105</v>
      </c>
      <c r="C5" s="119" t="s">
        <v>106</v>
      </c>
      <c r="D5" s="119"/>
      <c r="E5" s="62" t="s">
        <v>93</v>
      </c>
      <c r="F5" s="62" t="s">
        <v>102</v>
      </c>
      <c r="G5" s="62" t="s">
        <v>103</v>
      </c>
    </row>
    <row r="6" spans="1:8" s="61" customFormat="1" ht="12">
      <c r="A6" s="119"/>
      <c r="B6" s="119"/>
      <c r="C6" s="119"/>
      <c r="D6" s="62" t="s">
        <v>107</v>
      </c>
      <c r="E6" s="62">
        <v>3</v>
      </c>
      <c r="F6" s="62">
        <v>4</v>
      </c>
      <c r="G6" s="62">
        <v>5</v>
      </c>
    </row>
    <row r="7" spans="1:8" s="61" customFormat="1">
      <c r="A7" s="119"/>
      <c r="B7" s="119"/>
      <c r="C7" s="119"/>
      <c r="D7" s="62" t="s">
        <v>93</v>
      </c>
      <c r="E7" s="24">
        <v>3848.89</v>
      </c>
      <c r="F7" s="24"/>
      <c r="G7" s="24">
        <v>3848.89</v>
      </c>
    </row>
    <row r="8" spans="1:8" s="61" customFormat="1">
      <c r="A8" s="112" t="s">
        <v>208</v>
      </c>
      <c r="B8" s="113"/>
      <c r="C8" s="114"/>
      <c r="D8" s="23" t="s">
        <v>209</v>
      </c>
      <c r="E8" s="24">
        <v>3848.89</v>
      </c>
      <c r="F8" s="24"/>
      <c r="G8" s="24">
        <v>3848.89</v>
      </c>
    </row>
    <row r="9" spans="1:8" s="61" customFormat="1">
      <c r="A9" s="112" t="s">
        <v>210</v>
      </c>
      <c r="B9" s="113"/>
      <c r="C9" s="114"/>
      <c r="D9" s="23" t="s">
        <v>217</v>
      </c>
      <c r="E9" s="24">
        <v>3848.89</v>
      </c>
      <c r="F9" s="24"/>
      <c r="G9" s="24">
        <v>3848.89</v>
      </c>
    </row>
    <row r="10" spans="1:8">
      <c r="A10" s="112" t="s">
        <v>212</v>
      </c>
      <c r="B10" s="113"/>
      <c r="C10" s="114"/>
      <c r="D10" s="23" t="s">
        <v>213</v>
      </c>
      <c r="E10" s="24">
        <v>3848.89</v>
      </c>
      <c r="F10" s="24"/>
      <c r="G10" s="24">
        <v>3848.89</v>
      </c>
    </row>
    <row r="11" spans="1:8">
      <c r="A11" s="115" t="s">
        <v>265</v>
      </c>
      <c r="B11" s="115"/>
      <c r="C11" s="115"/>
      <c r="D11" s="115"/>
      <c r="E11" s="115"/>
      <c r="F11" s="115"/>
      <c r="G11" s="115"/>
    </row>
    <row r="12" spans="1:8">
      <c r="A12" s="64"/>
    </row>
  </sheetData>
  <mergeCells count="13">
    <mergeCell ref="A10:C10"/>
    <mergeCell ref="A11:G11"/>
    <mergeCell ref="A8:C8"/>
    <mergeCell ref="A9:C9"/>
    <mergeCell ref="A1:D1"/>
    <mergeCell ref="A2:G2"/>
    <mergeCell ref="A3:D3"/>
    <mergeCell ref="A4:C4"/>
    <mergeCell ref="D4:D5"/>
    <mergeCell ref="E4:G4"/>
    <mergeCell ref="A5:A7"/>
    <mergeCell ref="B5:B7"/>
    <mergeCell ref="C5:C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H6" sqref="H6"/>
    </sheetView>
  </sheetViews>
  <sheetFormatPr defaultColWidth="9" defaultRowHeight="12.75"/>
  <cols>
    <col min="1" max="1" width="30.7109375" style="29" customWidth="1"/>
    <col min="2" max="2" width="3.7109375" style="29" customWidth="1"/>
    <col min="3" max="3" width="12.7109375" style="29" customWidth="1"/>
    <col min="4" max="4" width="30.7109375" style="29" customWidth="1"/>
    <col min="5" max="5" width="3.7109375" style="29" customWidth="1"/>
    <col min="6" max="6" width="12.7109375" style="29" customWidth="1"/>
    <col min="7" max="256" width="9" style="29"/>
    <col min="257" max="257" width="30.7109375" style="29" customWidth="1"/>
    <col min="258" max="258" width="3.7109375" style="29" customWidth="1"/>
    <col min="259" max="259" width="12.7109375" style="29" customWidth="1"/>
    <col min="260" max="260" width="30.7109375" style="29" customWidth="1"/>
    <col min="261" max="261" width="3.7109375" style="29" customWidth="1"/>
    <col min="262" max="262" width="12.7109375" style="29" customWidth="1"/>
    <col min="263" max="512" width="9" style="29"/>
    <col min="513" max="513" width="30.7109375" style="29" customWidth="1"/>
    <col min="514" max="514" width="3.7109375" style="29" customWidth="1"/>
    <col min="515" max="515" width="12.7109375" style="29" customWidth="1"/>
    <col min="516" max="516" width="30.7109375" style="29" customWidth="1"/>
    <col min="517" max="517" width="3.7109375" style="29" customWidth="1"/>
    <col min="518" max="518" width="12.7109375" style="29" customWidth="1"/>
    <col min="519" max="768" width="9" style="29"/>
    <col min="769" max="769" width="30.7109375" style="29" customWidth="1"/>
    <col min="770" max="770" width="3.7109375" style="29" customWidth="1"/>
    <col min="771" max="771" width="12.7109375" style="29" customWidth="1"/>
    <col min="772" max="772" width="30.7109375" style="29" customWidth="1"/>
    <col min="773" max="773" width="3.7109375" style="29" customWidth="1"/>
    <col min="774" max="774" width="12.7109375" style="29" customWidth="1"/>
    <col min="775" max="1024" width="9" style="29"/>
    <col min="1025" max="1025" width="30.7109375" style="29" customWidth="1"/>
    <col min="1026" max="1026" width="3.7109375" style="29" customWidth="1"/>
    <col min="1027" max="1027" width="12.7109375" style="29" customWidth="1"/>
    <col min="1028" max="1028" width="30.7109375" style="29" customWidth="1"/>
    <col min="1029" max="1029" width="3.7109375" style="29" customWidth="1"/>
    <col min="1030" max="1030" width="12.7109375" style="29" customWidth="1"/>
    <col min="1031" max="1280" width="9" style="29"/>
    <col min="1281" max="1281" width="30.7109375" style="29" customWidth="1"/>
    <col min="1282" max="1282" width="3.7109375" style="29" customWidth="1"/>
    <col min="1283" max="1283" width="12.7109375" style="29" customWidth="1"/>
    <col min="1284" max="1284" width="30.7109375" style="29" customWidth="1"/>
    <col min="1285" max="1285" width="3.7109375" style="29" customWidth="1"/>
    <col min="1286" max="1286" width="12.7109375" style="29" customWidth="1"/>
    <col min="1287" max="1536" width="9" style="29"/>
    <col min="1537" max="1537" width="30.7109375" style="29" customWidth="1"/>
    <col min="1538" max="1538" width="3.7109375" style="29" customWidth="1"/>
    <col min="1539" max="1539" width="12.7109375" style="29" customWidth="1"/>
    <col min="1540" max="1540" width="30.7109375" style="29" customWidth="1"/>
    <col min="1541" max="1541" width="3.7109375" style="29" customWidth="1"/>
    <col min="1542" max="1542" width="12.7109375" style="29" customWidth="1"/>
    <col min="1543" max="1792" width="9" style="29"/>
    <col min="1793" max="1793" width="30.7109375" style="29" customWidth="1"/>
    <col min="1794" max="1794" width="3.7109375" style="29" customWidth="1"/>
    <col min="1795" max="1795" width="12.7109375" style="29" customWidth="1"/>
    <col min="1796" max="1796" width="30.7109375" style="29" customWidth="1"/>
    <col min="1797" max="1797" width="3.7109375" style="29" customWidth="1"/>
    <col min="1798" max="1798" width="12.7109375" style="29" customWidth="1"/>
    <col min="1799" max="2048" width="9" style="29"/>
    <col min="2049" max="2049" width="30.7109375" style="29" customWidth="1"/>
    <col min="2050" max="2050" width="3.7109375" style="29" customWidth="1"/>
    <col min="2051" max="2051" width="12.7109375" style="29" customWidth="1"/>
    <col min="2052" max="2052" width="30.7109375" style="29" customWidth="1"/>
    <col min="2053" max="2053" width="3.7109375" style="29" customWidth="1"/>
    <col min="2054" max="2054" width="12.7109375" style="29" customWidth="1"/>
    <col min="2055" max="2304" width="9" style="29"/>
    <col min="2305" max="2305" width="30.7109375" style="29" customWidth="1"/>
    <col min="2306" max="2306" width="3.7109375" style="29" customWidth="1"/>
    <col min="2307" max="2307" width="12.7109375" style="29" customWidth="1"/>
    <col min="2308" max="2308" width="30.7109375" style="29" customWidth="1"/>
    <col min="2309" max="2309" width="3.7109375" style="29" customWidth="1"/>
    <col min="2310" max="2310" width="12.7109375" style="29" customWidth="1"/>
    <col min="2311" max="2560" width="9" style="29"/>
    <col min="2561" max="2561" width="30.7109375" style="29" customWidth="1"/>
    <col min="2562" max="2562" width="3.7109375" style="29" customWidth="1"/>
    <col min="2563" max="2563" width="12.7109375" style="29" customWidth="1"/>
    <col min="2564" max="2564" width="30.7109375" style="29" customWidth="1"/>
    <col min="2565" max="2565" width="3.7109375" style="29" customWidth="1"/>
    <col min="2566" max="2566" width="12.7109375" style="29" customWidth="1"/>
    <col min="2567" max="2816" width="9" style="29"/>
    <col min="2817" max="2817" width="30.7109375" style="29" customWidth="1"/>
    <col min="2818" max="2818" width="3.7109375" style="29" customWidth="1"/>
    <col min="2819" max="2819" width="12.7109375" style="29" customWidth="1"/>
    <col min="2820" max="2820" width="30.7109375" style="29" customWidth="1"/>
    <col min="2821" max="2821" width="3.7109375" style="29" customWidth="1"/>
    <col min="2822" max="2822" width="12.7109375" style="29" customWidth="1"/>
    <col min="2823" max="3072" width="9" style="29"/>
    <col min="3073" max="3073" width="30.7109375" style="29" customWidth="1"/>
    <col min="3074" max="3074" width="3.7109375" style="29" customWidth="1"/>
    <col min="3075" max="3075" width="12.7109375" style="29" customWidth="1"/>
    <col min="3076" max="3076" width="30.7109375" style="29" customWidth="1"/>
    <col min="3077" max="3077" width="3.7109375" style="29" customWidth="1"/>
    <col min="3078" max="3078" width="12.7109375" style="29" customWidth="1"/>
    <col min="3079" max="3328" width="9" style="29"/>
    <col min="3329" max="3329" width="30.7109375" style="29" customWidth="1"/>
    <col min="3330" max="3330" width="3.7109375" style="29" customWidth="1"/>
    <col min="3331" max="3331" width="12.7109375" style="29" customWidth="1"/>
    <col min="3332" max="3332" width="30.7109375" style="29" customWidth="1"/>
    <col min="3333" max="3333" width="3.7109375" style="29" customWidth="1"/>
    <col min="3334" max="3334" width="12.7109375" style="29" customWidth="1"/>
    <col min="3335" max="3584" width="9" style="29"/>
    <col min="3585" max="3585" width="30.7109375" style="29" customWidth="1"/>
    <col min="3586" max="3586" width="3.7109375" style="29" customWidth="1"/>
    <col min="3587" max="3587" width="12.7109375" style="29" customWidth="1"/>
    <col min="3588" max="3588" width="30.7109375" style="29" customWidth="1"/>
    <col min="3589" max="3589" width="3.7109375" style="29" customWidth="1"/>
    <col min="3590" max="3590" width="12.7109375" style="29" customWidth="1"/>
    <col min="3591" max="3840" width="9" style="29"/>
    <col min="3841" max="3841" width="30.7109375" style="29" customWidth="1"/>
    <col min="3842" max="3842" width="3.7109375" style="29" customWidth="1"/>
    <col min="3843" max="3843" width="12.7109375" style="29" customWidth="1"/>
    <col min="3844" max="3844" width="30.7109375" style="29" customWidth="1"/>
    <col min="3845" max="3845" width="3.7109375" style="29" customWidth="1"/>
    <col min="3846" max="3846" width="12.7109375" style="29" customWidth="1"/>
    <col min="3847" max="4096" width="9" style="29"/>
    <col min="4097" max="4097" width="30.7109375" style="29" customWidth="1"/>
    <col min="4098" max="4098" width="3.7109375" style="29" customWidth="1"/>
    <col min="4099" max="4099" width="12.7109375" style="29" customWidth="1"/>
    <col min="4100" max="4100" width="30.7109375" style="29" customWidth="1"/>
    <col min="4101" max="4101" width="3.7109375" style="29" customWidth="1"/>
    <col min="4102" max="4102" width="12.7109375" style="29" customWidth="1"/>
    <col min="4103" max="4352" width="9" style="29"/>
    <col min="4353" max="4353" width="30.7109375" style="29" customWidth="1"/>
    <col min="4354" max="4354" width="3.7109375" style="29" customWidth="1"/>
    <col min="4355" max="4355" width="12.7109375" style="29" customWidth="1"/>
    <col min="4356" max="4356" width="30.7109375" style="29" customWidth="1"/>
    <col min="4357" max="4357" width="3.7109375" style="29" customWidth="1"/>
    <col min="4358" max="4358" width="12.7109375" style="29" customWidth="1"/>
    <col min="4359" max="4608" width="9" style="29"/>
    <col min="4609" max="4609" width="30.7109375" style="29" customWidth="1"/>
    <col min="4610" max="4610" width="3.7109375" style="29" customWidth="1"/>
    <col min="4611" max="4611" width="12.7109375" style="29" customWidth="1"/>
    <col min="4612" max="4612" width="30.7109375" style="29" customWidth="1"/>
    <col min="4613" max="4613" width="3.7109375" style="29" customWidth="1"/>
    <col min="4614" max="4614" width="12.7109375" style="29" customWidth="1"/>
    <col min="4615" max="4864" width="9" style="29"/>
    <col min="4865" max="4865" width="30.7109375" style="29" customWidth="1"/>
    <col min="4866" max="4866" width="3.7109375" style="29" customWidth="1"/>
    <col min="4867" max="4867" width="12.7109375" style="29" customWidth="1"/>
    <col min="4868" max="4868" width="30.7109375" style="29" customWidth="1"/>
    <col min="4869" max="4869" width="3.7109375" style="29" customWidth="1"/>
    <col min="4870" max="4870" width="12.7109375" style="29" customWidth="1"/>
    <col min="4871" max="5120" width="9" style="29"/>
    <col min="5121" max="5121" width="30.7109375" style="29" customWidth="1"/>
    <col min="5122" max="5122" width="3.7109375" style="29" customWidth="1"/>
    <col min="5123" max="5123" width="12.7109375" style="29" customWidth="1"/>
    <col min="5124" max="5124" width="30.7109375" style="29" customWidth="1"/>
    <col min="5125" max="5125" width="3.7109375" style="29" customWidth="1"/>
    <col min="5126" max="5126" width="12.7109375" style="29" customWidth="1"/>
    <col min="5127" max="5376" width="9" style="29"/>
    <col min="5377" max="5377" width="30.7109375" style="29" customWidth="1"/>
    <col min="5378" max="5378" width="3.7109375" style="29" customWidth="1"/>
    <col min="5379" max="5379" width="12.7109375" style="29" customWidth="1"/>
    <col min="5380" max="5380" width="30.7109375" style="29" customWidth="1"/>
    <col min="5381" max="5381" width="3.7109375" style="29" customWidth="1"/>
    <col min="5382" max="5382" width="12.7109375" style="29" customWidth="1"/>
    <col min="5383" max="5632" width="9" style="29"/>
    <col min="5633" max="5633" width="30.7109375" style="29" customWidth="1"/>
    <col min="5634" max="5634" width="3.7109375" style="29" customWidth="1"/>
    <col min="5635" max="5635" width="12.7109375" style="29" customWidth="1"/>
    <col min="5636" max="5636" width="30.7109375" style="29" customWidth="1"/>
    <col min="5637" max="5637" width="3.7109375" style="29" customWidth="1"/>
    <col min="5638" max="5638" width="12.7109375" style="29" customWidth="1"/>
    <col min="5639" max="5888" width="9" style="29"/>
    <col min="5889" max="5889" width="30.7109375" style="29" customWidth="1"/>
    <col min="5890" max="5890" width="3.7109375" style="29" customWidth="1"/>
    <col min="5891" max="5891" width="12.7109375" style="29" customWidth="1"/>
    <col min="5892" max="5892" width="30.7109375" style="29" customWidth="1"/>
    <col min="5893" max="5893" width="3.7109375" style="29" customWidth="1"/>
    <col min="5894" max="5894" width="12.7109375" style="29" customWidth="1"/>
    <col min="5895" max="6144" width="9" style="29"/>
    <col min="6145" max="6145" width="30.7109375" style="29" customWidth="1"/>
    <col min="6146" max="6146" width="3.7109375" style="29" customWidth="1"/>
    <col min="6147" max="6147" width="12.7109375" style="29" customWidth="1"/>
    <col min="6148" max="6148" width="30.7109375" style="29" customWidth="1"/>
    <col min="6149" max="6149" width="3.7109375" style="29" customWidth="1"/>
    <col min="6150" max="6150" width="12.7109375" style="29" customWidth="1"/>
    <col min="6151" max="6400" width="9" style="29"/>
    <col min="6401" max="6401" width="30.7109375" style="29" customWidth="1"/>
    <col min="6402" max="6402" width="3.7109375" style="29" customWidth="1"/>
    <col min="6403" max="6403" width="12.7109375" style="29" customWidth="1"/>
    <col min="6404" max="6404" width="30.7109375" style="29" customWidth="1"/>
    <col min="6405" max="6405" width="3.7109375" style="29" customWidth="1"/>
    <col min="6406" max="6406" width="12.7109375" style="29" customWidth="1"/>
    <col min="6407" max="6656" width="9" style="29"/>
    <col min="6657" max="6657" width="30.7109375" style="29" customWidth="1"/>
    <col min="6658" max="6658" width="3.7109375" style="29" customWidth="1"/>
    <col min="6659" max="6659" width="12.7109375" style="29" customWidth="1"/>
    <col min="6660" max="6660" width="30.7109375" style="29" customWidth="1"/>
    <col min="6661" max="6661" width="3.7109375" style="29" customWidth="1"/>
    <col min="6662" max="6662" width="12.7109375" style="29" customWidth="1"/>
    <col min="6663" max="6912" width="9" style="29"/>
    <col min="6913" max="6913" width="30.7109375" style="29" customWidth="1"/>
    <col min="6914" max="6914" width="3.7109375" style="29" customWidth="1"/>
    <col min="6915" max="6915" width="12.7109375" style="29" customWidth="1"/>
    <col min="6916" max="6916" width="30.7109375" style="29" customWidth="1"/>
    <col min="6917" max="6917" width="3.7109375" style="29" customWidth="1"/>
    <col min="6918" max="6918" width="12.7109375" style="29" customWidth="1"/>
    <col min="6919" max="7168" width="9" style="29"/>
    <col min="7169" max="7169" width="30.7109375" style="29" customWidth="1"/>
    <col min="7170" max="7170" width="3.7109375" style="29" customWidth="1"/>
    <col min="7171" max="7171" width="12.7109375" style="29" customWidth="1"/>
    <col min="7172" max="7172" width="30.7109375" style="29" customWidth="1"/>
    <col min="7173" max="7173" width="3.7109375" style="29" customWidth="1"/>
    <col min="7174" max="7174" width="12.7109375" style="29" customWidth="1"/>
    <col min="7175" max="7424" width="9" style="29"/>
    <col min="7425" max="7425" width="30.7109375" style="29" customWidth="1"/>
    <col min="7426" max="7426" width="3.7109375" style="29" customWidth="1"/>
    <col min="7427" max="7427" width="12.7109375" style="29" customWidth="1"/>
    <col min="7428" max="7428" width="30.7109375" style="29" customWidth="1"/>
    <col min="7429" max="7429" width="3.7109375" style="29" customWidth="1"/>
    <col min="7430" max="7430" width="12.7109375" style="29" customWidth="1"/>
    <col min="7431" max="7680" width="9" style="29"/>
    <col min="7681" max="7681" width="30.7109375" style="29" customWidth="1"/>
    <col min="7682" max="7682" width="3.7109375" style="29" customWidth="1"/>
    <col min="7683" max="7683" width="12.7109375" style="29" customWidth="1"/>
    <col min="7684" max="7684" width="30.7109375" style="29" customWidth="1"/>
    <col min="7685" max="7685" width="3.7109375" style="29" customWidth="1"/>
    <col min="7686" max="7686" width="12.7109375" style="29" customWidth="1"/>
    <col min="7687" max="7936" width="9" style="29"/>
    <col min="7937" max="7937" width="30.7109375" style="29" customWidth="1"/>
    <col min="7938" max="7938" width="3.7109375" style="29" customWidth="1"/>
    <col min="7939" max="7939" width="12.7109375" style="29" customWidth="1"/>
    <col min="7940" max="7940" width="30.7109375" style="29" customWidth="1"/>
    <col min="7941" max="7941" width="3.7109375" style="29" customWidth="1"/>
    <col min="7942" max="7942" width="12.7109375" style="29" customWidth="1"/>
    <col min="7943" max="8192" width="9" style="29"/>
    <col min="8193" max="8193" width="30.7109375" style="29" customWidth="1"/>
    <col min="8194" max="8194" width="3.7109375" style="29" customWidth="1"/>
    <col min="8195" max="8195" width="12.7109375" style="29" customWidth="1"/>
    <col min="8196" max="8196" width="30.7109375" style="29" customWidth="1"/>
    <col min="8197" max="8197" width="3.7109375" style="29" customWidth="1"/>
    <col min="8198" max="8198" width="12.7109375" style="29" customWidth="1"/>
    <col min="8199" max="8448" width="9" style="29"/>
    <col min="8449" max="8449" width="30.7109375" style="29" customWidth="1"/>
    <col min="8450" max="8450" width="3.7109375" style="29" customWidth="1"/>
    <col min="8451" max="8451" width="12.7109375" style="29" customWidth="1"/>
    <col min="8452" max="8452" width="30.7109375" style="29" customWidth="1"/>
    <col min="8453" max="8453" width="3.7109375" style="29" customWidth="1"/>
    <col min="8454" max="8454" width="12.7109375" style="29" customWidth="1"/>
    <col min="8455" max="8704" width="9" style="29"/>
    <col min="8705" max="8705" width="30.7109375" style="29" customWidth="1"/>
    <col min="8706" max="8706" width="3.7109375" style="29" customWidth="1"/>
    <col min="8707" max="8707" width="12.7109375" style="29" customWidth="1"/>
    <col min="8708" max="8708" width="30.7109375" style="29" customWidth="1"/>
    <col min="8709" max="8709" width="3.7109375" style="29" customWidth="1"/>
    <col min="8710" max="8710" width="12.7109375" style="29" customWidth="1"/>
    <col min="8711" max="8960" width="9" style="29"/>
    <col min="8961" max="8961" width="30.7109375" style="29" customWidth="1"/>
    <col min="8962" max="8962" width="3.7109375" style="29" customWidth="1"/>
    <col min="8963" max="8963" width="12.7109375" style="29" customWidth="1"/>
    <col min="8964" max="8964" width="30.7109375" style="29" customWidth="1"/>
    <col min="8965" max="8965" width="3.7109375" style="29" customWidth="1"/>
    <col min="8966" max="8966" width="12.7109375" style="29" customWidth="1"/>
    <col min="8967" max="9216" width="9" style="29"/>
    <col min="9217" max="9217" width="30.7109375" style="29" customWidth="1"/>
    <col min="9218" max="9218" width="3.7109375" style="29" customWidth="1"/>
    <col min="9219" max="9219" width="12.7109375" style="29" customWidth="1"/>
    <col min="9220" max="9220" width="30.7109375" style="29" customWidth="1"/>
    <col min="9221" max="9221" width="3.7109375" style="29" customWidth="1"/>
    <col min="9222" max="9222" width="12.7109375" style="29" customWidth="1"/>
    <col min="9223" max="9472" width="9" style="29"/>
    <col min="9473" max="9473" width="30.7109375" style="29" customWidth="1"/>
    <col min="9474" max="9474" width="3.7109375" style="29" customWidth="1"/>
    <col min="9475" max="9475" width="12.7109375" style="29" customWidth="1"/>
    <col min="9476" max="9476" width="30.7109375" style="29" customWidth="1"/>
    <col min="9477" max="9477" width="3.7109375" style="29" customWidth="1"/>
    <col min="9478" max="9478" width="12.7109375" style="29" customWidth="1"/>
    <col min="9479" max="9728" width="9" style="29"/>
    <col min="9729" max="9729" width="30.7109375" style="29" customWidth="1"/>
    <col min="9730" max="9730" width="3.7109375" style="29" customWidth="1"/>
    <col min="9731" max="9731" width="12.7109375" style="29" customWidth="1"/>
    <col min="9732" max="9732" width="30.7109375" style="29" customWidth="1"/>
    <col min="9733" max="9733" width="3.7109375" style="29" customWidth="1"/>
    <col min="9734" max="9734" width="12.7109375" style="29" customWidth="1"/>
    <col min="9735" max="9984" width="9" style="29"/>
    <col min="9985" max="9985" width="30.7109375" style="29" customWidth="1"/>
    <col min="9986" max="9986" width="3.7109375" style="29" customWidth="1"/>
    <col min="9987" max="9987" width="12.7109375" style="29" customWidth="1"/>
    <col min="9988" max="9988" width="30.7109375" style="29" customWidth="1"/>
    <col min="9989" max="9989" width="3.7109375" style="29" customWidth="1"/>
    <col min="9990" max="9990" width="12.7109375" style="29" customWidth="1"/>
    <col min="9991" max="10240" width="9" style="29"/>
    <col min="10241" max="10241" width="30.7109375" style="29" customWidth="1"/>
    <col min="10242" max="10242" width="3.7109375" style="29" customWidth="1"/>
    <col min="10243" max="10243" width="12.7109375" style="29" customWidth="1"/>
    <col min="10244" max="10244" width="30.7109375" style="29" customWidth="1"/>
    <col min="10245" max="10245" width="3.7109375" style="29" customWidth="1"/>
    <col min="10246" max="10246" width="12.7109375" style="29" customWidth="1"/>
    <col min="10247" max="10496" width="9" style="29"/>
    <col min="10497" max="10497" width="30.7109375" style="29" customWidth="1"/>
    <col min="10498" max="10498" width="3.7109375" style="29" customWidth="1"/>
    <col min="10499" max="10499" width="12.7109375" style="29" customWidth="1"/>
    <col min="10500" max="10500" width="30.7109375" style="29" customWidth="1"/>
    <col min="10501" max="10501" width="3.7109375" style="29" customWidth="1"/>
    <col min="10502" max="10502" width="12.7109375" style="29" customWidth="1"/>
    <col min="10503" max="10752" width="9" style="29"/>
    <col min="10753" max="10753" width="30.7109375" style="29" customWidth="1"/>
    <col min="10754" max="10754" width="3.7109375" style="29" customWidth="1"/>
    <col min="10755" max="10755" width="12.7109375" style="29" customWidth="1"/>
    <col min="10756" max="10756" width="30.7109375" style="29" customWidth="1"/>
    <col min="10757" max="10757" width="3.7109375" style="29" customWidth="1"/>
    <col min="10758" max="10758" width="12.7109375" style="29" customWidth="1"/>
    <col min="10759" max="11008" width="9" style="29"/>
    <col min="11009" max="11009" width="30.7109375" style="29" customWidth="1"/>
    <col min="11010" max="11010" width="3.7109375" style="29" customWidth="1"/>
    <col min="11011" max="11011" width="12.7109375" style="29" customWidth="1"/>
    <col min="11012" max="11012" width="30.7109375" style="29" customWidth="1"/>
    <col min="11013" max="11013" width="3.7109375" style="29" customWidth="1"/>
    <col min="11014" max="11014" width="12.7109375" style="29" customWidth="1"/>
    <col min="11015" max="11264" width="9" style="29"/>
    <col min="11265" max="11265" width="30.7109375" style="29" customWidth="1"/>
    <col min="11266" max="11266" width="3.7109375" style="29" customWidth="1"/>
    <col min="11267" max="11267" width="12.7109375" style="29" customWidth="1"/>
    <col min="11268" max="11268" width="30.7109375" style="29" customWidth="1"/>
    <col min="11269" max="11269" width="3.7109375" style="29" customWidth="1"/>
    <col min="11270" max="11270" width="12.7109375" style="29" customWidth="1"/>
    <col min="11271" max="11520" width="9" style="29"/>
    <col min="11521" max="11521" width="30.7109375" style="29" customWidth="1"/>
    <col min="11522" max="11522" width="3.7109375" style="29" customWidth="1"/>
    <col min="11523" max="11523" width="12.7109375" style="29" customWidth="1"/>
    <col min="11524" max="11524" width="30.7109375" style="29" customWidth="1"/>
    <col min="11525" max="11525" width="3.7109375" style="29" customWidth="1"/>
    <col min="11526" max="11526" width="12.7109375" style="29" customWidth="1"/>
    <col min="11527" max="11776" width="9" style="29"/>
    <col min="11777" max="11777" width="30.7109375" style="29" customWidth="1"/>
    <col min="11778" max="11778" width="3.7109375" style="29" customWidth="1"/>
    <col min="11779" max="11779" width="12.7109375" style="29" customWidth="1"/>
    <col min="11780" max="11780" width="30.7109375" style="29" customWidth="1"/>
    <col min="11781" max="11781" width="3.7109375" style="29" customWidth="1"/>
    <col min="11782" max="11782" width="12.7109375" style="29" customWidth="1"/>
    <col min="11783" max="12032" width="9" style="29"/>
    <col min="12033" max="12033" width="30.7109375" style="29" customWidth="1"/>
    <col min="12034" max="12034" width="3.7109375" style="29" customWidth="1"/>
    <col min="12035" max="12035" width="12.7109375" style="29" customWidth="1"/>
    <col min="12036" max="12036" width="30.7109375" style="29" customWidth="1"/>
    <col min="12037" max="12037" width="3.7109375" style="29" customWidth="1"/>
    <col min="12038" max="12038" width="12.7109375" style="29" customWidth="1"/>
    <col min="12039" max="12288" width="9" style="29"/>
    <col min="12289" max="12289" width="30.7109375" style="29" customWidth="1"/>
    <col min="12290" max="12290" width="3.7109375" style="29" customWidth="1"/>
    <col min="12291" max="12291" width="12.7109375" style="29" customWidth="1"/>
    <col min="12292" max="12292" width="30.7109375" style="29" customWidth="1"/>
    <col min="12293" max="12293" width="3.7109375" style="29" customWidth="1"/>
    <col min="12294" max="12294" width="12.7109375" style="29" customWidth="1"/>
    <col min="12295" max="12544" width="9" style="29"/>
    <col min="12545" max="12545" width="30.7109375" style="29" customWidth="1"/>
    <col min="12546" max="12546" width="3.7109375" style="29" customWidth="1"/>
    <col min="12547" max="12547" width="12.7109375" style="29" customWidth="1"/>
    <col min="12548" max="12548" width="30.7109375" style="29" customWidth="1"/>
    <col min="12549" max="12549" width="3.7109375" style="29" customWidth="1"/>
    <col min="12550" max="12550" width="12.7109375" style="29" customWidth="1"/>
    <col min="12551" max="12800" width="9" style="29"/>
    <col min="12801" max="12801" width="30.7109375" style="29" customWidth="1"/>
    <col min="12802" max="12802" width="3.7109375" style="29" customWidth="1"/>
    <col min="12803" max="12803" width="12.7109375" style="29" customWidth="1"/>
    <col min="12804" max="12804" width="30.7109375" style="29" customWidth="1"/>
    <col min="12805" max="12805" width="3.7109375" style="29" customWidth="1"/>
    <col min="12806" max="12806" width="12.7109375" style="29" customWidth="1"/>
    <col min="12807" max="13056" width="9" style="29"/>
    <col min="13057" max="13057" width="30.7109375" style="29" customWidth="1"/>
    <col min="13058" max="13058" width="3.7109375" style="29" customWidth="1"/>
    <col min="13059" max="13059" width="12.7109375" style="29" customWidth="1"/>
    <col min="13060" max="13060" width="30.7109375" style="29" customWidth="1"/>
    <col min="13061" max="13061" width="3.7109375" style="29" customWidth="1"/>
    <col min="13062" max="13062" width="12.7109375" style="29" customWidth="1"/>
    <col min="13063" max="13312" width="9" style="29"/>
    <col min="13313" max="13313" width="30.7109375" style="29" customWidth="1"/>
    <col min="13314" max="13314" width="3.7109375" style="29" customWidth="1"/>
    <col min="13315" max="13315" width="12.7109375" style="29" customWidth="1"/>
    <col min="13316" max="13316" width="30.7109375" style="29" customWidth="1"/>
    <col min="13317" max="13317" width="3.7109375" style="29" customWidth="1"/>
    <col min="13318" max="13318" width="12.7109375" style="29" customWidth="1"/>
    <col min="13319" max="13568" width="9" style="29"/>
    <col min="13569" max="13569" width="30.7109375" style="29" customWidth="1"/>
    <col min="13570" max="13570" width="3.7109375" style="29" customWidth="1"/>
    <col min="13571" max="13571" width="12.7109375" style="29" customWidth="1"/>
    <col min="13572" max="13572" width="30.7109375" style="29" customWidth="1"/>
    <col min="13573" max="13573" width="3.7109375" style="29" customWidth="1"/>
    <col min="13574" max="13574" width="12.7109375" style="29" customWidth="1"/>
    <col min="13575" max="13824" width="9" style="29"/>
    <col min="13825" max="13825" width="30.7109375" style="29" customWidth="1"/>
    <col min="13826" max="13826" width="3.7109375" style="29" customWidth="1"/>
    <col min="13827" max="13827" width="12.7109375" style="29" customWidth="1"/>
    <col min="13828" max="13828" width="30.7109375" style="29" customWidth="1"/>
    <col min="13829" max="13829" width="3.7109375" style="29" customWidth="1"/>
    <col min="13830" max="13830" width="12.7109375" style="29" customWidth="1"/>
    <col min="13831" max="14080" width="9" style="29"/>
    <col min="14081" max="14081" width="30.7109375" style="29" customWidth="1"/>
    <col min="14082" max="14082" width="3.7109375" style="29" customWidth="1"/>
    <col min="14083" max="14083" width="12.7109375" style="29" customWidth="1"/>
    <col min="14084" max="14084" width="30.7109375" style="29" customWidth="1"/>
    <col min="14085" max="14085" width="3.7109375" style="29" customWidth="1"/>
    <col min="14086" max="14086" width="12.7109375" style="29" customWidth="1"/>
    <col min="14087" max="14336" width="9" style="29"/>
    <col min="14337" max="14337" width="30.7109375" style="29" customWidth="1"/>
    <col min="14338" max="14338" width="3.7109375" style="29" customWidth="1"/>
    <col min="14339" max="14339" width="12.7109375" style="29" customWidth="1"/>
    <col min="14340" max="14340" width="30.7109375" style="29" customWidth="1"/>
    <col min="14341" max="14341" width="3.7109375" style="29" customWidth="1"/>
    <col min="14342" max="14342" width="12.7109375" style="29" customWidth="1"/>
    <col min="14343" max="14592" width="9" style="29"/>
    <col min="14593" max="14593" width="30.7109375" style="29" customWidth="1"/>
    <col min="14594" max="14594" width="3.7109375" style="29" customWidth="1"/>
    <col min="14595" max="14595" width="12.7109375" style="29" customWidth="1"/>
    <col min="14596" max="14596" width="30.7109375" style="29" customWidth="1"/>
    <col min="14597" max="14597" width="3.7109375" style="29" customWidth="1"/>
    <col min="14598" max="14598" width="12.7109375" style="29" customWidth="1"/>
    <col min="14599" max="14848" width="9" style="29"/>
    <col min="14849" max="14849" width="30.7109375" style="29" customWidth="1"/>
    <col min="14850" max="14850" width="3.7109375" style="29" customWidth="1"/>
    <col min="14851" max="14851" width="12.7109375" style="29" customWidth="1"/>
    <col min="14852" max="14852" width="30.7109375" style="29" customWidth="1"/>
    <col min="14853" max="14853" width="3.7109375" style="29" customWidth="1"/>
    <col min="14854" max="14854" width="12.7109375" style="29" customWidth="1"/>
    <col min="14855" max="15104" width="9" style="29"/>
    <col min="15105" max="15105" width="30.7109375" style="29" customWidth="1"/>
    <col min="15106" max="15106" width="3.7109375" style="29" customWidth="1"/>
    <col min="15107" max="15107" width="12.7109375" style="29" customWidth="1"/>
    <col min="15108" max="15108" width="30.7109375" style="29" customWidth="1"/>
    <col min="15109" max="15109" width="3.7109375" style="29" customWidth="1"/>
    <col min="15110" max="15110" width="12.7109375" style="29" customWidth="1"/>
    <col min="15111" max="15360" width="9" style="29"/>
    <col min="15361" max="15361" width="30.7109375" style="29" customWidth="1"/>
    <col min="15362" max="15362" width="3.7109375" style="29" customWidth="1"/>
    <col min="15363" max="15363" width="12.7109375" style="29" customWidth="1"/>
    <col min="15364" max="15364" width="30.7109375" style="29" customWidth="1"/>
    <col min="15365" max="15365" width="3.7109375" style="29" customWidth="1"/>
    <col min="15366" max="15366" width="12.7109375" style="29" customWidth="1"/>
    <col min="15367" max="15616" width="9" style="29"/>
    <col min="15617" max="15617" width="30.7109375" style="29" customWidth="1"/>
    <col min="15618" max="15618" width="3.7109375" style="29" customWidth="1"/>
    <col min="15619" max="15619" width="12.7109375" style="29" customWidth="1"/>
    <col min="15620" max="15620" width="30.7109375" style="29" customWidth="1"/>
    <col min="15621" max="15621" width="3.7109375" style="29" customWidth="1"/>
    <col min="15622" max="15622" width="12.7109375" style="29" customWidth="1"/>
    <col min="15623" max="15872" width="9" style="29"/>
    <col min="15873" max="15873" width="30.7109375" style="29" customWidth="1"/>
    <col min="15874" max="15874" width="3.7109375" style="29" customWidth="1"/>
    <col min="15875" max="15875" width="12.7109375" style="29" customWidth="1"/>
    <col min="15876" max="15876" width="30.7109375" style="29" customWidth="1"/>
    <col min="15877" max="15877" width="3.7109375" style="29" customWidth="1"/>
    <col min="15878" max="15878" width="12.7109375" style="29" customWidth="1"/>
    <col min="15879" max="16128" width="9" style="29"/>
    <col min="16129" max="16129" width="30.7109375" style="29" customWidth="1"/>
    <col min="16130" max="16130" width="3.7109375" style="29" customWidth="1"/>
    <col min="16131" max="16131" width="12.7109375" style="29" customWidth="1"/>
    <col min="16132" max="16132" width="30.7109375" style="29" customWidth="1"/>
    <col min="16133" max="16133" width="3.7109375" style="29" customWidth="1"/>
    <col min="16134" max="16134" width="12.7109375" style="29" customWidth="1"/>
    <col min="16135" max="16384" width="9" style="29"/>
  </cols>
  <sheetData>
    <row r="1" spans="1:6">
      <c r="A1" s="49"/>
      <c r="B1" s="49"/>
      <c r="C1" s="49"/>
      <c r="D1" s="49"/>
      <c r="E1" s="49"/>
      <c r="F1" s="32" t="s">
        <v>375</v>
      </c>
    </row>
    <row r="2" spans="1:6" ht="27">
      <c r="A2" s="91" t="s">
        <v>268</v>
      </c>
      <c r="B2" s="91"/>
      <c r="C2" s="91"/>
      <c r="D2" s="91"/>
      <c r="E2" s="91"/>
      <c r="F2" s="91"/>
    </row>
    <row r="3" spans="1:6" s="43" customFormat="1" ht="15">
      <c r="A3" s="77" t="s">
        <v>269</v>
      </c>
      <c r="B3" s="78"/>
      <c r="C3" s="49"/>
      <c r="D3" s="78"/>
      <c r="E3" s="78"/>
      <c r="F3" s="79" t="s">
        <v>97</v>
      </c>
    </row>
    <row r="4" spans="1:6" ht="20.100000000000001" customHeight="1">
      <c r="A4" s="120" t="s">
        <v>117</v>
      </c>
      <c r="B4" s="120" t="s">
        <v>1</v>
      </c>
      <c r="C4" s="120" t="s">
        <v>1</v>
      </c>
      <c r="D4" s="120" t="s">
        <v>118</v>
      </c>
      <c r="E4" s="120"/>
      <c r="F4" s="120"/>
    </row>
    <row r="5" spans="1:6" ht="20.100000000000001" customHeight="1">
      <c r="A5" s="121" t="s">
        <v>99</v>
      </c>
      <c r="B5" s="121" t="s">
        <v>4</v>
      </c>
      <c r="C5" s="121" t="s">
        <v>270</v>
      </c>
      <c r="D5" s="121" t="s">
        <v>119</v>
      </c>
      <c r="E5" s="121" t="s">
        <v>4</v>
      </c>
      <c r="F5" s="121" t="s">
        <v>5</v>
      </c>
    </row>
    <row r="6" spans="1:6" ht="20.100000000000001" customHeight="1">
      <c r="A6" s="122" t="s">
        <v>107</v>
      </c>
      <c r="B6" s="122" t="s">
        <v>1</v>
      </c>
      <c r="C6" s="122" t="s">
        <v>8</v>
      </c>
      <c r="D6" s="122" t="s">
        <v>107</v>
      </c>
      <c r="E6" s="122" t="s">
        <v>1</v>
      </c>
      <c r="F6" s="122">
        <v>2</v>
      </c>
    </row>
    <row r="7" spans="1:6" ht="20.100000000000001" customHeight="1">
      <c r="A7" s="66" t="s">
        <v>107</v>
      </c>
      <c r="B7" s="66" t="s">
        <v>1</v>
      </c>
      <c r="C7" s="67" t="s">
        <v>8</v>
      </c>
      <c r="D7" s="66" t="s">
        <v>107</v>
      </c>
      <c r="E7" s="66" t="s">
        <v>1</v>
      </c>
      <c r="F7" s="67">
        <v>2</v>
      </c>
    </row>
    <row r="8" spans="1:6" ht="20.100000000000001" customHeight="1">
      <c r="A8" s="68" t="s">
        <v>120</v>
      </c>
      <c r="B8" s="66" t="s">
        <v>8</v>
      </c>
      <c r="C8" s="69">
        <f>SUM(C9:C10)</f>
        <v>8938.0300000000007</v>
      </c>
      <c r="D8" s="68" t="s">
        <v>271</v>
      </c>
      <c r="E8" s="66" t="s">
        <v>39</v>
      </c>
      <c r="F8" s="69"/>
    </row>
    <row r="9" spans="1:6" ht="20.100000000000001" customHeight="1">
      <c r="A9" s="70" t="s">
        <v>272</v>
      </c>
      <c r="B9" s="66" t="s">
        <v>9</v>
      </c>
      <c r="C9" s="69">
        <v>5089.1400000000003</v>
      </c>
      <c r="D9" s="68" t="s">
        <v>273</v>
      </c>
      <c r="E9" s="66" t="s">
        <v>42</v>
      </c>
      <c r="F9" s="69"/>
    </row>
    <row r="10" spans="1:6" ht="20.100000000000001" customHeight="1">
      <c r="A10" s="68" t="s">
        <v>274</v>
      </c>
      <c r="B10" s="66" t="s">
        <v>10</v>
      </c>
      <c r="C10" s="69">
        <v>3848.89</v>
      </c>
      <c r="D10" s="68" t="s">
        <v>275</v>
      </c>
      <c r="E10" s="66" t="s">
        <v>45</v>
      </c>
      <c r="F10" s="69"/>
    </row>
    <row r="11" spans="1:6" ht="20.100000000000001" customHeight="1">
      <c r="A11" s="68" t="s">
        <v>121</v>
      </c>
      <c r="B11" s="66" t="s">
        <v>11</v>
      </c>
      <c r="C11" s="69"/>
      <c r="D11" s="68" t="s">
        <v>276</v>
      </c>
      <c r="E11" s="66" t="s">
        <v>47</v>
      </c>
      <c r="F11" s="69"/>
    </row>
    <row r="12" spans="1:6" ht="20.100000000000001" customHeight="1">
      <c r="A12" s="68" t="s">
        <v>122</v>
      </c>
      <c r="B12" s="66" t="s">
        <v>12</v>
      </c>
      <c r="C12" s="69"/>
      <c r="D12" s="68" t="s">
        <v>32</v>
      </c>
      <c r="E12" s="66" t="s">
        <v>49</v>
      </c>
      <c r="F12" s="69"/>
    </row>
    <row r="13" spans="1:6" ht="20.100000000000001" customHeight="1">
      <c r="A13" s="68" t="s">
        <v>123</v>
      </c>
      <c r="B13" s="66" t="s">
        <v>13</v>
      </c>
      <c r="C13" s="69"/>
      <c r="D13" s="68" t="s">
        <v>35</v>
      </c>
      <c r="E13" s="66" t="s">
        <v>51</v>
      </c>
      <c r="F13" s="69"/>
    </row>
    <row r="14" spans="1:6" ht="20.100000000000001" customHeight="1">
      <c r="A14" s="68" t="s">
        <v>124</v>
      </c>
      <c r="B14" s="66" t="s">
        <v>14</v>
      </c>
      <c r="C14" s="69"/>
      <c r="D14" s="68" t="s">
        <v>38</v>
      </c>
      <c r="E14" s="66" t="s">
        <v>53</v>
      </c>
      <c r="F14" s="69"/>
    </row>
    <row r="15" spans="1:6" ht="20.100000000000001" customHeight="1">
      <c r="A15" s="68" t="s">
        <v>125</v>
      </c>
      <c r="B15" s="66" t="s">
        <v>15</v>
      </c>
      <c r="C15" s="71">
        <v>842.93</v>
      </c>
      <c r="D15" s="68" t="s">
        <v>41</v>
      </c>
      <c r="E15" s="66" t="s">
        <v>55</v>
      </c>
      <c r="F15" s="69">
        <v>6279.3</v>
      </c>
    </row>
    <row r="16" spans="1:6" ht="20.100000000000001" customHeight="1">
      <c r="A16" s="72" t="s">
        <v>1</v>
      </c>
      <c r="B16" s="66" t="s">
        <v>16</v>
      </c>
      <c r="C16" s="71"/>
      <c r="D16" s="68" t="s">
        <v>44</v>
      </c>
      <c r="E16" s="66" t="s">
        <v>58</v>
      </c>
      <c r="F16" s="69"/>
    </row>
    <row r="17" spans="1:6" ht="20.100000000000001" customHeight="1">
      <c r="A17" s="68" t="s">
        <v>1</v>
      </c>
      <c r="B17" s="66" t="s">
        <v>17</v>
      </c>
      <c r="C17" s="71"/>
      <c r="D17" s="68" t="s">
        <v>46</v>
      </c>
      <c r="E17" s="66" t="s">
        <v>61</v>
      </c>
      <c r="F17" s="69"/>
    </row>
    <row r="18" spans="1:6" ht="20.100000000000001" customHeight="1">
      <c r="A18" s="68" t="s">
        <v>1</v>
      </c>
      <c r="B18" s="66" t="s">
        <v>18</v>
      </c>
      <c r="C18" s="69"/>
      <c r="D18" s="68" t="s">
        <v>48</v>
      </c>
      <c r="E18" s="66" t="s">
        <v>64</v>
      </c>
      <c r="F18" s="69"/>
    </row>
    <row r="19" spans="1:6" ht="20.100000000000001" customHeight="1">
      <c r="A19" s="68" t="s">
        <v>1</v>
      </c>
      <c r="B19" s="66" t="s">
        <v>19</v>
      </c>
      <c r="C19" s="69"/>
      <c r="D19" s="68" t="s">
        <v>50</v>
      </c>
      <c r="E19" s="66" t="s">
        <v>67</v>
      </c>
      <c r="F19" s="69"/>
    </row>
    <row r="20" spans="1:6" ht="20.100000000000001" customHeight="1">
      <c r="A20" s="68" t="s">
        <v>1</v>
      </c>
      <c r="B20" s="66" t="s">
        <v>20</v>
      </c>
      <c r="C20" s="69"/>
      <c r="D20" s="68" t="s">
        <v>52</v>
      </c>
      <c r="E20" s="66" t="s">
        <v>70</v>
      </c>
      <c r="F20" s="69"/>
    </row>
    <row r="21" spans="1:6" ht="20.100000000000001" customHeight="1">
      <c r="A21" s="68" t="s">
        <v>1</v>
      </c>
      <c r="B21" s="66" t="s">
        <v>21</v>
      </c>
      <c r="C21" s="69"/>
      <c r="D21" s="68" t="s">
        <v>54</v>
      </c>
      <c r="E21" s="66" t="s">
        <v>73</v>
      </c>
      <c r="F21" s="69"/>
    </row>
    <row r="22" spans="1:6" ht="20.100000000000001" customHeight="1">
      <c r="A22" s="68" t="s">
        <v>1</v>
      </c>
      <c r="B22" s="66" t="s">
        <v>56</v>
      </c>
      <c r="C22" s="69"/>
      <c r="D22" s="68" t="s">
        <v>57</v>
      </c>
      <c r="E22" s="66" t="s">
        <v>76</v>
      </c>
      <c r="F22" s="69"/>
    </row>
    <row r="23" spans="1:6" ht="20.100000000000001" customHeight="1">
      <c r="A23" s="68" t="s">
        <v>1</v>
      </c>
      <c r="B23" s="66" t="s">
        <v>59</v>
      </c>
      <c r="C23" s="69"/>
      <c r="D23" s="68" t="s">
        <v>60</v>
      </c>
      <c r="E23" s="66" t="s">
        <v>79</v>
      </c>
      <c r="F23" s="69"/>
    </row>
    <row r="24" spans="1:6" ht="20.100000000000001" customHeight="1">
      <c r="A24" s="68" t="s">
        <v>1</v>
      </c>
      <c r="B24" s="66" t="s">
        <v>62</v>
      </c>
      <c r="C24" s="69"/>
      <c r="D24" s="68" t="s">
        <v>63</v>
      </c>
      <c r="E24" s="66" t="s">
        <v>81</v>
      </c>
      <c r="F24" s="69"/>
    </row>
    <row r="25" spans="1:6" ht="20.100000000000001" customHeight="1">
      <c r="A25" s="68" t="s">
        <v>1</v>
      </c>
      <c r="B25" s="66" t="s">
        <v>65</v>
      </c>
      <c r="C25" s="69"/>
      <c r="D25" s="68" t="s">
        <v>66</v>
      </c>
      <c r="E25" s="66" t="s">
        <v>24</v>
      </c>
      <c r="F25" s="69"/>
    </row>
    <row r="26" spans="1:6" ht="20.100000000000001" customHeight="1">
      <c r="A26" s="68" t="s">
        <v>1</v>
      </c>
      <c r="B26" s="66" t="s">
        <v>68</v>
      </c>
      <c r="C26" s="69"/>
      <c r="D26" s="68" t="s">
        <v>69</v>
      </c>
      <c r="E26" s="66" t="s">
        <v>27</v>
      </c>
      <c r="F26" s="69">
        <v>81.37</v>
      </c>
    </row>
    <row r="27" spans="1:6" ht="20.100000000000001" customHeight="1">
      <c r="A27" s="68" t="s">
        <v>1</v>
      </c>
      <c r="B27" s="66" t="s">
        <v>71</v>
      </c>
      <c r="C27" s="69"/>
      <c r="D27" s="68" t="s">
        <v>72</v>
      </c>
      <c r="E27" s="66" t="s">
        <v>29</v>
      </c>
      <c r="F27" s="69"/>
    </row>
    <row r="28" spans="1:6" ht="20.100000000000001" customHeight="1">
      <c r="A28" s="68" t="s">
        <v>1</v>
      </c>
      <c r="B28" s="66" t="s">
        <v>74</v>
      </c>
      <c r="C28" s="69"/>
      <c r="D28" s="68" t="s">
        <v>75</v>
      </c>
      <c r="E28" s="66" t="s">
        <v>31</v>
      </c>
      <c r="F28" s="69"/>
    </row>
    <row r="29" spans="1:6" ht="20.100000000000001" customHeight="1">
      <c r="A29" s="68" t="s">
        <v>1</v>
      </c>
      <c r="B29" s="66" t="s">
        <v>77</v>
      </c>
      <c r="C29" s="69"/>
      <c r="D29" s="68" t="s">
        <v>78</v>
      </c>
      <c r="E29" s="66" t="s">
        <v>34</v>
      </c>
      <c r="F29" s="69">
        <v>3848.89</v>
      </c>
    </row>
    <row r="30" spans="1:6" ht="20.100000000000001" customHeight="1">
      <c r="A30" s="68" t="s">
        <v>1</v>
      </c>
      <c r="B30" s="66" t="s">
        <v>80</v>
      </c>
      <c r="C30" s="69"/>
      <c r="D30" s="68" t="s">
        <v>1</v>
      </c>
      <c r="E30" s="66" t="s">
        <v>37</v>
      </c>
      <c r="F30" s="73"/>
    </row>
    <row r="31" spans="1:6" ht="20.100000000000001" customHeight="1">
      <c r="A31" s="74" t="s">
        <v>82</v>
      </c>
      <c r="B31" s="66" t="s">
        <v>83</v>
      </c>
      <c r="C31" s="69">
        <f>C8+C15</f>
        <v>9780.9600000000009</v>
      </c>
      <c r="D31" s="74" t="s">
        <v>84</v>
      </c>
      <c r="E31" s="66" t="s">
        <v>40</v>
      </c>
      <c r="F31" s="75">
        <f>SUM(F8:F30)</f>
        <v>10209.56</v>
      </c>
    </row>
    <row r="32" spans="1:6" ht="20.100000000000001" customHeight="1">
      <c r="A32" s="68" t="s">
        <v>277</v>
      </c>
      <c r="B32" s="66" t="s">
        <v>85</v>
      </c>
      <c r="C32" s="69"/>
      <c r="D32" s="66" t="s">
        <v>278</v>
      </c>
      <c r="E32" s="66" t="s">
        <v>43</v>
      </c>
      <c r="F32" s="69"/>
    </row>
    <row r="33" spans="1:6" ht="20.100000000000001" customHeight="1">
      <c r="A33" s="68" t="s">
        <v>279</v>
      </c>
      <c r="B33" s="66" t="s">
        <v>86</v>
      </c>
      <c r="C33" s="69">
        <v>428.6</v>
      </c>
      <c r="D33" s="70"/>
      <c r="E33" s="66" t="s">
        <v>138</v>
      </c>
      <c r="F33" s="75"/>
    </row>
    <row r="34" spans="1:6" ht="20.100000000000001" customHeight="1">
      <c r="A34" s="68" t="s">
        <v>126</v>
      </c>
      <c r="B34" s="66" t="s">
        <v>87</v>
      </c>
      <c r="C34" s="69"/>
      <c r="D34" s="70"/>
      <c r="E34" s="66" t="s">
        <v>139</v>
      </c>
      <c r="F34" s="75"/>
    </row>
    <row r="35" spans="1:6" ht="20.100000000000001" customHeight="1">
      <c r="A35" s="68" t="s">
        <v>127</v>
      </c>
      <c r="B35" s="66" t="s">
        <v>88</v>
      </c>
      <c r="C35" s="69"/>
      <c r="D35" s="70"/>
      <c r="E35" s="66" t="s">
        <v>140</v>
      </c>
      <c r="F35" s="75"/>
    </row>
    <row r="36" spans="1:6" ht="20.100000000000001" customHeight="1">
      <c r="A36" s="68" t="s">
        <v>128</v>
      </c>
      <c r="B36" s="66" t="s">
        <v>89</v>
      </c>
      <c r="C36" s="71"/>
      <c r="D36" s="70"/>
      <c r="E36" s="66" t="s">
        <v>141</v>
      </c>
      <c r="F36" s="75"/>
    </row>
    <row r="37" spans="1:6" ht="20.100000000000001" customHeight="1">
      <c r="A37" s="68" t="s">
        <v>1</v>
      </c>
      <c r="B37" s="66" t="s">
        <v>91</v>
      </c>
      <c r="C37" s="71" t="s">
        <v>1</v>
      </c>
      <c r="D37" s="70"/>
      <c r="E37" s="66" t="s">
        <v>142</v>
      </c>
      <c r="F37" s="75"/>
    </row>
    <row r="38" spans="1:6" ht="20.100000000000001" customHeight="1">
      <c r="A38" s="68" t="s">
        <v>1</v>
      </c>
      <c r="B38" s="66" t="s">
        <v>23</v>
      </c>
      <c r="C38" s="71" t="s">
        <v>1</v>
      </c>
      <c r="D38" s="70"/>
      <c r="E38" s="66" t="s">
        <v>143</v>
      </c>
      <c r="F38" s="75"/>
    </row>
    <row r="39" spans="1:6" ht="20.100000000000001" customHeight="1">
      <c r="A39" s="68" t="s">
        <v>1</v>
      </c>
      <c r="B39" s="66" t="s">
        <v>26</v>
      </c>
      <c r="C39" s="69" t="s">
        <v>1</v>
      </c>
      <c r="D39" s="70"/>
      <c r="E39" s="66" t="s">
        <v>144</v>
      </c>
      <c r="F39" s="75"/>
    </row>
    <row r="40" spans="1:6" ht="20.100000000000001" customHeight="1">
      <c r="A40" s="68" t="s">
        <v>1</v>
      </c>
      <c r="B40" s="66" t="s">
        <v>28</v>
      </c>
      <c r="C40" s="69" t="s">
        <v>1</v>
      </c>
      <c r="D40" s="70"/>
      <c r="E40" s="66" t="s">
        <v>145</v>
      </c>
      <c r="F40" s="75"/>
    </row>
    <row r="41" spans="1:6" ht="20.100000000000001" customHeight="1">
      <c r="A41" s="68" t="s">
        <v>1</v>
      </c>
      <c r="B41" s="66" t="s">
        <v>30</v>
      </c>
      <c r="C41" s="69" t="s">
        <v>1</v>
      </c>
      <c r="D41" s="70" t="s">
        <v>1</v>
      </c>
      <c r="E41" s="66" t="s">
        <v>146</v>
      </c>
      <c r="F41" s="75" t="s">
        <v>1</v>
      </c>
    </row>
    <row r="42" spans="1:6" ht="20.100000000000001" customHeight="1">
      <c r="A42" s="68" t="s">
        <v>1</v>
      </c>
      <c r="B42" s="66" t="s">
        <v>33</v>
      </c>
      <c r="C42" s="69" t="s">
        <v>1</v>
      </c>
      <c r="D42" s="70" t="s">
        <v>1</v>
      </c>
      <c r="E42" s="66" t="s">
        <v>147</v>
      </c>
      <c r="F42" s="75" t="s">
        <v>1</v>
      </c>
    </row>
    <row r="43" spans="1:6" ht="20.100000000000001" customHeight="1">
      <c r="A43" s="74" t="s">
        <v>280</v>
      </c>
      <c r="B43" s="66" t="s">
        <v>36</v>
      </c>
      <c r="C43" s="69">
        <f>C31+C33</f>
        <v>10209.560000000001</v>
      </c>
      <c r="D43" s="74" t="s">
        <v>281</v>
      </c>
      <c r="E43" s="66" t="s">
        <v>148</v>
      </c>
      <c r="F43" s="75">
        <f>F31+F33</f>
        <v>10209.56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8"/>
  <sheetViews>
    <sheetView workbookViewId="0">
      <selection activeCell="A3" sqref="A3:D3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6" t="s">
        <v>149</v>
      </c>
    </row>
    <row r="2" spans="1:14" ht="27">
      <c r="A2" s="124" t="s">
        <v>286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s="7" customFormat="1" ht="22.5" customHeight="1">
      <c r="A3" s="125" t="s">
        <v>287</v>
      </c>
      <c r="B3" s="125"/>
      <c r="C3" s="125"/>
      <c r="D3" s="125"/>
      <c r="E3" s="22"/>
      <c r="F3" s="8"/>
      <c r="G3" s="8"/>
      <c r="N3" s="1" t="s">
        <v>129</v>
      </c>
    </row>
    <row r="4" spans="1:14" ht="15.4" customHeight="1">
      <c r="A4" s="128" t="s">
        <v>99</v>
      </c>
      <c r="B4" s="128" t="s">
        <v>1</v>
      </c>
      <c r="C4" s="128" t="s">
        <v>1</v>
      </c>
      <c r="D4" s="128" t="s">
        <v>1</v>
      </c>
      <c r="E4" s="128" t="s">
        <v>94</v>
      </c>
      <c r="F4" s="123" t="s">
        <v>163</v>
      </c>
      <c r="G4" s="123" t="s">
        <v>164</v>
      </c>
      <c r="H4" s="123" t="s">
        <v>130</v>
      </c>
      <c r="I4" s="123" t="s">
        <v>131</v>
      </c>
      <c r="J4" s="123" t="s">
        <v>132</v>
      </c>
      <c r="K4" s="123" t="s">
        <v>133</v>
      </c>
      <c r="L4" s="123" t="s">
        <v>134</v>
      </c>
      <c r="M4" s="126" t="s">
        <v>135</v>
      </c>
      <c r="N4" s="128" t="s">
        <v>136</v>
      </c>
    </row>
    <row r="5" spans="1:14" ht="15.4" customHeight="1">
      <c r="A5" s="123" t="s">
        <v>100</v>
      </c>
      <c r="B5" s="123" t="s">
        <v>1</v>
      </c>
      <c r="C5" s="123" t="s">
        <v>1</v>
      </c>
      <c r="D5" s="128" t="s">
        <v>101</v>
      </c>
      <c r="E5" s="128"/>
      <c r="F5" s="123" t="s">
        <v>1</v>
      </c>
      <c r="G5" s="123"/>
      <c r="H5" s="123" t="s">
        <v>1</v>
      </c>
      <c r="I5" s="123" t="s">
        <v>1</v>
      </c>
      <c r="J5" s="123" t="s">
        <v>1</v>
      </c>
      <c r="K5" s="123" t="s">
        <v>1</v>
      </c>
      <c r="L5" s="123"/>
      <c r="M5" s="127"/>
      <c r="N5" s="128"/>
    </row>
    <row r="6" spans="1:14" ht="15.4" customHeight="1">
      <c r="A6" s="123" t="s">
        <v>1</v>
      </c>
      <c r="B6" s="123" t="s">
        <v>1</v>
      </c>
      <c r="C6" s="123" t="s">
        <v>1</v>
      </c>
      <c r="D6" s="128" t="s">
        <v>1</v>
      </c>
      <c r="E6" s="128"/>
      <c r="F6" s="123" t="s">
        <v>1</v>
      </c>
      <c r="G6" s="123"/>
      <c r="H6" s="123" t="s">
        <v>1</v>
      </c>
      <c r="I6" s="123" t="s">
        <v>1</v>
      </c>
      <c r="J6" s="123" t="s">
        <v>1</v>
      </c>
      <c r="K6" s="123" t="s">
        <v>1</v>
      </c>
      <c r="L6" s="123"/>
      <c r="M6" s="127"/>
      <c r="N6" s="128"/>
    </row>
    <row r="7" spans="1:14" ht="15.4" customHeight="1">
      <c r="A7" s="123" t="s">
        <v>1</v>
      </c>
      <c r="B7" s="123" t="s">
        <v>1</v>
      </c>
      <c r="C7" s="123" t="s">
        <v>1</v>
      </c>
      <c r="D7" s="128" t="s">
        <v>1</v>
      </c>
      <c r="E7" s="128"/>
      <c r="F7" s="123" t="s">
        <v>1</v>
      </c>
      <c r="G7" s="123"/>
      <c r="H7" s="123" t="s">
        <v>1</v>
      </c>
      <c r="I7" s="123" t="s">
        <v>1</v>
      </c>
      <c r="J7" s="123" t="s">
        <v>1</v>
      </c>
      <c r="K7" s="123" t="s">
        <v>1</v>
      </c>
      <c r="L7" s="123"/>
      <c r="M7" s="127"/>
      <c r="N7" s="128"/>
    </row>
    <row r="8" spans="1:14" ht="15.4" customHeight="1">
      <c r="A8" s="128" t="s">
        <v>104</v>
      </c>
      <c r="B8" s="128" t="s">
        <v>105</v>
      </c>
      <c r="C8" s="128" t="s">
        <v>106</v>
      </c>
      <c r="D8" s="3" t="s">
        <v>107</v>
      </c>
      <c r="E8" s="3">
        <v>1</v>
      </c>
      <c r="F8" s="3">
        <v>2</v>
      </c>
      <c r="G8" s="3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</row>
    <row r="9" spans="1:14" ht="15.4" customHeight="1">
      <c r="A9" s="128" t="s">
        <v>1</v>
      </c>
      <c r="B9" s="128" t="s">
        <v>1</v>
      </c>
      <c r="C9" s="128" t="s">
        <v>1</v>
      </c>
      <c r="D9" s="3" t="s">
        <v>93</v>
      </c>
      <c r="E9" s="25">
        <f>E10+E16+E19</f>
        <v>10209.560000000001</v>
      </c>
      <c r="F9" s="13">
        <f>F10+F16+F19</f>
        <v>5089.1400000000003</v>
      </c>
      <c r="G9" s="13">
        <f>G10+G16+G19</f>
        <v>3848.89</v>
      </c>
      <c r="H9" s="4"/>
      <c r="I9" s="4"/>
      <c r="J9" s="4"/>
      <c r="K9" s="4"/>
      <c r="L9" s="12">
        <v>842.93</v>
      </c>
      <c r="M9" s="4"/>
      <c r="N9" s="13">
        <v>428.6</v>
      </c>
    </row>
    <row r="10" spans="1:14" ht="17.25" customHeight="1">
      <c r="A10" s="112" t="s">
        <v>184</v>
      </c>
      <c r="B10" s="113"/>
      <c r="C10" s="114"/>
      <c r="D10" s="23" t="s">
        <v>185</v>
      </c>
      <c r="E10" s="25">
        <f>E11+E14</f>
        <v>6279.3000000000011</v>
      </c>
      <c r="F10" s="25">
        <f>F11+F14</f>
        <v>5007.7700000000004</v>
      </c>
      <c r="G10" s="13"/>
      <c r="H10" s="4"/>
      <c r="I10" s="4"/>
      <c r="J10" s="4"/>
      <c r="K10" s="4"/>
      <c r="L10" s="4"/>
      <c r="M10" s="4"/>
      <c r="N10" s="13">
        <v>428.6</v>
      </c>
    </row>
    <row r="11" spans="1:14" ht="15.4" customHeight="1">
      <c r="A11" s="112" t="s">
        <v>186</v>
      </c>
      <c r="B11" s="113" t="s">
        <v>1</v>
      </c>
      <c r="C11" s="114" t="s">
        <v>1</v>
      </c>
      <c r="D11" s="23" t="s">
        <v>187</v>
      </c>
      <c r="E11" s="25">
        <f>SUM(E12:E13)</f>
        <v>6145.670000000001</v>
      </c>
      <c r="F11" s="25">
        <f>SUM(F12:F13)</f>
        <v>4874.1400000000003</v>
      </c>
      <c r="G11" s="13"/>
      <c r="H11" s="4"/>
      <c r="I11" s="4"/>
      <c r="J11" s="4"/>
      <c r="K11" s="4"/>
      <c r="L11" s="4"/>
      <c r="M11" s="4"/>
      <c r="N11" s="13">
        <v>428.6</v>
      </c>
    </row>
    <row r="12" spans="1:14" ht="15" customHeight="1">
      <c r="A12" s="112" t="s">
        <v>188</v>
      </c>
      <c r="B12" s="113" t="s">
        <v>1</v>
      </c>
      <c r="C12" s="114" t="s">
        <v>1</v>
      </c>
      <c r="D12" s="23" t="s">
        <v>189</v>
      </c>
      <c r="E12" s="25">
        <f>SUM(F12:N12)</f>
        <v>624.21</v>
      </c>
      <c r="F12" s="13">
        <v>624.21</v>
      </c>
      <c r="G12" s="13"/>
      <c r="H12" s="4"/>
      <c r="I12" s="4"/>
      <c r="J12" s="4"/>
      <c r="K12" s="4"/>
      <c r="L12" s="4"/>
      <c r="M12" s="4"/>
      <c r="N12" s="13"/>
    </row>
    <row r="13" spans="1:14" ht="15.4" customHeight="1">
      <c r="A13" s="112" t="s">
        <v>190</v>
      </c>
      <c r="B13" s="113" t="s">
        <v>1</v>
      </c>
      <c r="C13" s="114" t="s">
        <v>1</v>
      </c>
      <c r="D13" s="23" t="s">
        <v>191</v>
      </c>
      <c r="E13" s="25">
        <f>SUM(F13:N13)</f>
        <v>5521.4600000000009</v>
      </c>
      <c r="F13" s="13">
        <v>4249.93</v>
      </c>
      <c r="G13" s="13"/>
      <c r="H13" s="4"/>
      <c r="I13" s="4"/>
      <c r="J13" s="4"/>
      <c r="K13" s="4"/>
      <c r="L13" s="4">
        <v>842.93</v>
      </c>
      <c r="M13" s="4"/>
      <c r="N13" s="13">
        <v>428.6</v>
      </c>
    </row>
    <row r="14" spans="1:14" ht="15.4" customHeight="1">
      <c r="A14" s="112">
        <v>20825</v>
      </c>
      <c r="B14" s="113" t="s">
        <v>1</v>
      </c>
      <c r="C14" s="114" t="s">
        <v>1</v>
      </c>
      <c r="D14" s="26" t="s">
        <v>215</v>
      </c>
      <c r="E14" s="25">
        <f t="shared" ref="E14:E21" si="0">SUM(F14+G14+N14)</f>
        <v>133.63</v>
      </c>
      <c r="F14" s="13">
        <v>133.63</v>
      </c>
      <c r="G14" s="13"/>
      <c r="H14" s="4"/>
      <c r="I14" s="4"/>
      <c r="J14" s="4"/>
      <c r="K14" s="4"/>
      <c r="L14" s="4"/>
      <c r="M14" s="4"/>
      <c r="N14" s="13"/>
    </row>
    <row r="15" spans="1:14" ht="15.4" customHeight="1">
      <c r="A15" s="112">
        <v>2082501</v>
      </c>
      <c r="B15" s="113" t="s">
        <v>1</v>
      </c>
      <c r="C15" s="114" t="s">
        <v>1</v>
      </c>
      <c r="D15" s="27" t="s">
        <v>216</v>
      </c>
      <c r="E15" s="25">
        <f t="shared" si="0"/>
        <v>133.63</v>
      </c>
      <c r="F15" s="13">
        <v>133.63</v>
      </c>
      <c r="G15" s="13"/>
      <c r="H15" s="4"/>
      <c r="I15" s="4"/>
      <c r="J15" s="4"/>
      <c r="K15" s="4"/>
      <c r="L15" s="4"/>
      <c r="M15" s="4"/>
      <c r="N15" s="13"/>
    </row>
    <row r="16" spans="1:14" ht="15.4" customHeight="1">
      <c r="A16" s="112" t="s">
        <v>192</v>
      </c>
      <c r="B16" s="113" t="s">
        <v>1</v>
      </c>
      <c r="C16" s="114" t="s">
        <v>1</v>
      </c>
      <c r="D16" s="23" t="s">
        <v>193</v>
      </c>
      <c r="E16" s="25">
        <f t="shared" si="0"/>
        <v>81.37</v>
      </c>
      <c r="F16" s="13">
        <v>81.37</v>
      </c>
      <c r="G16" s="13"/>
      <c r="H16" s="4"/>
      <c r="I16" s="4"/>
      <c r="J16" s="4"/>
      <c r="K16" s="4"/>
      <c r="L16" s="4"/>
      <c r="M16" s="4"/>
      <c r="N16" s="4"/>
    </row>
    <row r="17" spans="1:14" ht="15.4" customHeight="1">
      <c r="A17" s="112" t="s">
        <v>194</v>
      </c>
      <c r="B17" s="113" t="s">
        <v>1</v>
      </c>
      <c r="C17" s="114" t="s">
        <v>1</v>
      </c>
      <c r="D17" s="23" t="s">
        <v>195</v>
      </c>
      <c r="E17" s="25">
        <f t="shared" si="0"/>
        <v>81.37</v>
      </c>
      <c r="F17" s="13">
        <v>81.37</v>
      </c>
      <c r="G17" s="13"/>
      <c r="H17" s="4"/>
      <c r="I17" s="4"/>
      <c r="J17" s="4"/>
      <c r="K17" s="4"/>
      <c r="L17" s="4"/>
      <c r="M17" s="4"/>
      <c r="N17" s="4"/>
    </row>
    <row r="18" spans="1:14" ht="15.4" customHeight="1">
      <c r="A18" s="112" t="s">
        <v>196</v>
      </c>
      <c r="B18" s="113" t="s">
        <v>1</v>
      </c>
      <c r="C18" s="114" t="s">
        <v>1</v>
      </c>
      <c r="D18" s="23" t="s">
        <v>197</v>
      </c>
      <c r="E18" s="25">
        <f t="shared" si="0"/>
        <v>81.37</v>
      </c>
      <c r="F18" s="13">
        <v>81.37</v>
      </c>
      <c r="G18" s="13"/>
      <c r="H18" s="4"/>
      <c r="I18" s="4"/>
      <c r="J18" s="4"/>
      <c r="K18" s="4"/>
      <c r="L18" s="4"/>
      <c r="M18" s="4"/>
      <c r="N18" s="4"/>
    </row>
    <row r="19" spans="1:14" ht="15.4" customHeight="1">
      <c r="A19" s="112" t="s">
        <v>208</v>
      </c>
      <c r="B19" s="113"/>
      <c r="C19" s="114"/>
      <c r="D19" s="23" t="s">
        <v>209</v>
      </c>
      <c r="E19" s="25">
        <f t="shared" si="0"/>
        <v>3848.89</v>
      </c>
      <c r="F19" s="13"/>
      <c r="G19" s="13">
        <v>3848.89</v>
      </c>
      <c r="H19" s="4"/>
      <c r="I19" s="4"/>
      <c r="J19" s="4"/>
      <c r="K19" s="4"/>
      <c r="L19" s="4"/>
      <c r="M19" s="4"/>
      <c r="N19" s="4"/>
    </row>
    <row r="20" spans="1:14" ht="15.4" customHeight="1">
      <c r="A20" s="112" t="s">
        <v>210</v>
      </c>
      <c r="B20" s="113"/>
      <c r="C20" s="114"/>
      <c r="D20" s="23" t="s">
        <v>211</v>
      </c>
      <c r="E20" s="25">
        <f t="shared" si="0"/>
        <v>3848.89</v>
      </c>
      <c r="F20" s="13"/>
      <c r="G20" s="13">
        <v>3848.89</v>
      </c>
      <c r="H20" s="4"/>
      <c r="I20" s="4"/>
      <c r="J20" s="4"/>
      <c r="K20" s="4"/>
      <c r="L20" s="4"/>
      <c r="M20" s="4"/>
      <c r="N20" s="4"/>
    </row>
    <row r="21" spans="1:14" ht="15.4" customHeight="1">
      <c r="A21" s="112" t="s">
        <v>212</v>
      </c>
      <c r="B21" s="113"/>
      <c r="C21" s="114"/>
      <c r="D21" s="23" t="s">
        <v>213</v>
      </c>
      <c r="E21" s="25">
        <f t="shared" si="0"/>
        <v>3848.89</v>
      </c>
      <c r="F21" s="13"/>
      <c r="G21" s="13">
        <v>3848.89</v>
      </c>
      <c r="H21" s="4"/>
      <c r="I21" s="4"/>
      <c r="J21" s="4"/>
      <c r="K21" s="4"/>
      <c r="L21" s="4"/>
      <c r="M21" s="4"/>
      <c r="N21" s="4"/>
    </row>
    <row r="22" spans="1:14" ht="15.4" customHeight="1">
      <c r="A22" s="129"/>
      <c r="B22" s="129"/>
      <c r="C22" s="129"/>
      <c r="D22" s="10"/>
      <c r="E22" s="10"/>
      <c r="F22" s="13"/>
      <c r="G22" s="13"/>
      <c r="H22" s="4"/>
      <c r="I22" s="4"/>
      <c r="J22" s="4"/>
      <c r="K22" s="4"/>
      <c r="L22" s="4"/>
      <c r="M22" s="4"/>
      <c r="N22" s="4"/>
    </row>
    <row r="23" spans="1:14" ht="15.4" customHeight="1">
      <c r="A23" s="129"/>
      <c r="B23" s="129"/>
      <c r="C23" s="129"/>
      <c r="D23" s="10"/>
      <c r="E23" s="10"/>
      <c r="F23" s="10"/>
      <c r="G23" s="10"/>
      <c r="H23" s="4"/>
      <c r="I23" s="4"/>
      <c r="J23" s="4"/>
      <c r="K23" s="4"/>
      <c r="L23" s="4"/>
      <c r="M23" s="4"/>
      <c r="N23" s="4"/>
    </row>
    <row r="24" spans="1:14" ht="15.4" customHeight="1">
      <c r="A24" s="129"/>
      <c r="B24" s="129"/>
      <c r="C24" s="129"/>
      <c r="D24" s="10"/>
      <c r="E24" s="10"/>
      <c r="F24" s="10"/>
      <c r="G24" s="10"/>
      <c r="H24" s="4"/>
      <c r="I24" s="4"/>
      <c r="J24" s="4"/>
      <c r="K24" s="4"/>
      <c r="L24" s="4"/>
      <c r="M24" s="4"/>
      <c r="N24" s="4"/>
    </row>
    <row r="25" spans="1:14" ht="15.4" customHeight="1">
      <c r="A25" s="129"/>
      <c r="B25" s="129"/>
      <c r="C25" s="129"/>
      <c r="D25" s="10"/>
      <c r="E25" s="10"/>
      <c r="F25" s="10"/>
      <c r="G25" s="10"/>
      <c r="H25" s="4"/>
      <c r="I25" s="4"/>
      <c r="J25" s="4"/>
      <c r="K25" s="4"/>
      <c r="L25" s="4"/>
      <c r="M25" s="4"/>
      <c r="N25" s="4"/>
    </row>
    <row r="26" spans="1:14" ht="15.4" customHeight="1">
      <c r="A26" s="129"/>
      <c r="B26" s="129"/>
      <c r="C26" s="129"/>
      <c r="D26" s="10"/>
      <c r="E26" s="10"/>
      <c r="F26" s="10"/>
      <c r="G26" s="10"/>
      <c r="H26" s="4"/>
      <c r="I26" s="4"/>
      <c r="J26" s="4"/>
      <c r="K26" s="4"/>
      <c r="L26" s="4"/>
      <c r="M26" s="4"/>
      <c r="N26" s="4"/>
    </row>
    <row r="27" spans="1:14" ht="15.4" customHeight="1">
      <c r="A27" s="129"/>
      <c r="B27" s="129"/>
      <c r="C27" s="129"/>
      <c r="D27" s="10"/>
      <c r="E27" s="10"/>
      <c r="F27" s="10"/>
      <c r="G27" s="10"/>
      <c r="H27" s="4"/>
      <c r="I27" s="4"/>
      <c r="J27" s="4"/>
      <c r="K27" s="4"/>
      <c r="L27" s="4"/>
      <c r="M27" s="4"/>
      <c r="N27" s="4"/>
    </row>
    <row r="28" spans="1:14" ht="15.4" customHeight="1">
      <c r="A28" s="129"/>
      <c r="B28" s="129"/>
      <c r="C28" s="129"/>
      <c r="D28" s="10"/>
      <c r="E28" s="10"/>
      <c r="F28" s="10"/>
      <c r="G28" s="10"/>
      <c r="H28" s="4"/>
      <c r="I28" s="4"/>
      <c r="J28" s="4"/>
      <c r="K28" s="4"/>
      <c r="L28" s="4"/>
      <c r="M28" s="4"/>
      <c r="N28" s="4"/>
    </row>
    <row r="29" spans="1:14" ht="15.4" customHeight="1">
      <c r="A29" s="129"/>
      <c r="B29" s="129"/>
      <c r="C29" s="129"/>
      <c r="D29" s="10"/>
      <c r="E29" s="10"/>
      <c r="F29" s="10"/>
      <c r="G29" s="10"/>
      <c r="H29" s="4"/>
      <c r="I29" s="4"/>
      <c r="J29" s="4"/>
      <c r="K29" s="4"/>
      <c r="L29" s="4"/>
      <c r="M29" s="4"/>
      <c r="N29" s="4"/>
    </row>
    <row r="30" spans="1:14" ht="15.4" customHeight="1">
      <c r="A30" s="129"/>
      <c r="B30" s="129"/>
      <c r="C30" s="129"/>
      <c r="D30" s="10"/>
      <c r="E30" s="10"/>
      <c r="F30" s="10"/>
      <c r="G30" s="10"/>
      <c r="H30" s="4"/>
      <c r="I30" s="4"/>
      <c r="J30" s="4"/>
      <c r="K30" s="4"/>
      <c r="L30" s="4"/>
      <c r="M30" s="4"/>
      <c r="N30" s="4"/>
    </row>
    <row r="31" spans="1:14" ht="15.4" customHeight="1">
      <c r="A31" s="129"/>
      <c r="B31" s="129"/>
      <c r="C31" s="129"/>
      <c r="D31" s="10"/>
      <c r="E31" s="10"/>
      <c r="F31" s="10"/>
      <c r="G31" s="10"/>
      <c r="H31" s="4"/>
      <c r="I31" s="4"/>
      <c r="J31" s="4"/>
      <c r="K31" s="4"/>
      <c r="L31" s="4"/>
      <c r="M31" s="4"/>
      <c r="N31" s="4"/>
    </row>
    <row r="32" spans="1:14" ht="15.4" customHeight="1">
      <c r="A32" s="129"/>
      <c r="B32" s="129"/>
      <c r="C32" s="129"/>
      <c r="D32" s="10"/>
      <c r="E32" s="10"/>
      <c r="F32" s="10"/>
      <c r="G32" s="10"/>
      <c r="H32" s="4"/>
      <c r="I32" s="4"/>
      <c r="J32" s="4"/>
      <c r="K32" s="4"/>
      <c r="L32" s="4"/>
      <c r="M32" s="4"/>
      <c r="N32" s="4"/>
    </row>
    <row r="33" spans="1:14" ht="15.4" customHeight="1">
      <c r="A33" s="129"/>
      <c r="B33" s="129"/>
      <c r="C33" s="129"/>
      <c r="D33" s="10"/>
      <c r="E33" s="10"/>
      <c r="F33" s="10"/>
      <c r="G33" s="10"/>
      <c r="H33" s="4"/>
      <c r="I33" s="4"/>
      <c r="J33" s="4"/>
      <c r="K33" s="4"/>
      <c r="L33" s="4"/>
      <c r="M33" s="4"/>
      <c r="N33" s="4"/>
    </row>
    <row r="34" spans="1:14" ht="15.4" customHeight="1">
      <c r="A34" s="129"/>
      <c r="B34" s="129"/>
      <c r="C34" s="129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</row>
    <row r="35" spans="1:14" ht="15.4" customHeight="1">
      <c r="A35" s="129"/>
      <c r="B35" s="129"/>
      <c r="C35" s="129"/>
      <c r="D35" s="10"/>
      <c r="E35" s="10"/>
      <c r="F35" s="10"/>
      <c r="G35" s="10"/>
      <c r="H35" s="4"/>
      <c r="I35" s="4"/>
      <c r="J35" s="4"/>
      <c r="K35" s="4"/>
      <c r="L35" s="4"/>
      <c r="M35" s="4"/>
      <c r="N35" s="4"/>
    </row>
    <row r="36" spans="1:14" ht="15.4" customHeight="1">
      <c r="A36" s="129"/>
      <c r="B36" s="129"/>
      <c r="C36" s="129"/>
      <c r="D36" s="10"/>
      <c r="E36" s="10"/>
      <c r="F36" s="10"/>
      <c r="G36" s="10"/>
      <c r="H36" s="4"/>
      <c r="I36" s="4"/>
      <c r="J36" s="4"/>
      <c r="K36" s="4"/>
      <c r="L36" s="4"/>
      <c r="M36" s="4"/>
      <c r="N36" s="4"/>
    </row>
    <row r="37" spans="1:14" ht="15.4" customHeight="1">
      <c r="A37" s="129"/>
      <c r="B37" s="129"/>
      <c r="C37" s="129"/>
      <c r="D37" s="10"/>
      <c r="E37" s="10"/>
      <c r="F37" s="10"/>
      <c r="G37" s="10"/>
      <c r="H37" s="4"/>
      <c r="I37" s="4"/>
      <c r="J37" s="4"/>
      <c r="K37" s="4"/>
      <c r="L37" s="4"/>
      <c r="M37" s="4"/>
      <c r="N37" s="4"/>
    </row>
    <row r="38" spans="1:14" ht="15.4" customHeight="1">
      <c r="A38" s="129"/>
      <c r="B38" s="129"/>
      <c r="C38" s="129"/>
      <c r="D38" s="10"/>
      <c r="E38" s="10"/>
      <c r="F38" s="10"/>
      <c r="G38" s="10"/>
      <c r="H38" s="4"/>
      <c r="I38" s="4"/>
      <c r="J38" s="4"/>
      <c r="K38" s="4"/>
      <c r="L38" s="4"/>
      <c r="M38" s="4"/>
      <c r="N38" s="4"/>
    </row>
  </sheetData>
  <mergeCells count="47"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  <mergeCell ref="A26:C26"/>
    <mergeCell ref="A13:C13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15:C1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L4:L7"/>
    <mergeCell ref="A2:N2"/>
    <mergeCell ref="A3:D3"/>
    <mergeCell ref="M4:M7"/>
    <mergeCell ref="N4:N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8"/>
  <sheetViews>
    <sheetView topLeftCell="B1" workbookViewId="0">
      <selection activeCell="A3" sqref="A3:D3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5" t="s">
        <v>150</v>
      </c>
    </row>
    <row r="2" spans="1:10" ht="27">
      <c r="A2" s="130" t="s">
        <v>288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8.75" customHeight="1">
      <c r="A3" s="125" t="s">
        <v>287</v>
      </c>
      <c r="B3" s="125"/>
      <c r="C3" s="125"/>
      <c r="D3" s="125"/>
      <c r="E3" s="21"/>
      <c r="J3" s="2" t="s">
        <v>108</v>
      </c>
    </row>
    <row r="4" spans="1:10" ht="15.4" customHeight="1">
      <c r="A4" s="123" t="s">
        <v>99</v>
      </c>
      <c r="B4" s="123" t="s">
        <v>1</v>
      </c>
      <c r="C4" s="123" t="s">
        <v>1</v>
      </c>
      <c r="D4" s="123" t="s">
        <v>1</v>
      </c>
      <c r="E4" s="123" t="s">
        <v>84</v>
      </c>
      <c r="F4" s="123" t="s">
        <v>165</v>
      </c>
      <c r="G4" s="123" t="s">
        <v>166</v>
      </c>
      <c r="H4" s="123" t="s">
        <v>167</v>
      </c>
      <c r="I4" s="123" t="s">
        <v>168</v>
      </c>
      <c r="J4" s="123" t="s">
        <v>169</v>
      </c>
    </row>
    <row r="5" spans="1:10" ht="15.4" customHeight="1">
      <c r="A5" s="123" t="s">
        <v>100</v>
      </c>
      <c r="B5" s="123" t="s">
        <v>1</v>
      </c>
      <c r="C5" s="123" t="s">
        <v>1</v>
      </c>
      <c r="D5" s="123" t="s">
        <v>101</v>
      </c>
      <c r="E5" s="123" t="s">
        <v>1</v>
      </c>
      <c r="F5" s="123" t="s">
        <v>1</v>
      </c>
      <c r="G5" s="123" t="s">
        <v>1</v>
      </c>
      <c r="H5" s="123" t="s">
        <v>1</v>
      </c>
      <c r="I5" s="123" t="s">
        <v>1</v>
      </c>
      <c r="J5" s="123" t="s">
        <v>1</v>
      </c>
    </row>
    <row r="6" spans="1:10" ht="13.9" customHeight="1">
      <c r="A6" s="123" t="s">
        <v>1</v>
      </c>
      <c r="B6" s="123" t="s">
        <v>1</v>
      </c>
      <c r="C6" s="123" t="s">
        <v>1</v>
      </c>
      <c r="D6" s="123" t="s">
        <v>1</v>
      </c>
      <c r="E6" s="123" t="s">
        <v>1</v>
      </c>
      <c r="F6" s="123" t="s">
        <v>1</v>
      </c>
      <c r="G6" s="123" t="s">
        <v>1</v>
      </c>
      <c r="H6" s="123" t="s">
        <v>1</v>
      </c>
      <c r="I6" s="123" t="s">
        <v>1</v>
      </c>
      <c r="J6" s="123" t="s">
        <v>1</v>
      </c>
    </row>
    <row r="7" spans="1:10" ht="30.75" customHeight="1">
      <c r="A7" s="123" t="s">
        <v>1</v>
      </c>
      <c r="B7" s="123" t="s">
        <v>1</v>
      </c>
      <c r="C7" s="123" t="s">
        <v>1</v>
      </c>
      <c r="D7" s="123" t="s">
        <v>1</v>
      </c>
      <c r="E7" s="123" t="s">
        <v>1</v>
      </c>
      <c r="F7" s="123" t="s">
        <v>1</v>
      </c>
      <c r="G7" s="123" t="s">
        <v>1</v>
      </c>
      <c r="H7" s="123" t="s">
        <v>1</v>
      </c>
      <c r="I7" s="123" t="s">
        <v>1</v>
      </c>
      <c r="J7" s="123" t="s">
        <v>1</v>
      </c>
    </row>
    <row r="8" spans="1:10" ht="15.4" customHeight="1">
      <c r="A8" s="123" t="s">
        <v>104</v>
      </c>
      <c r="B8" s="123" t="s">
        <v>105</v>
      </c>
      <c r="C8" s="123" t="s">
        <v>106</v>
      </c>
      <c r="D8" s="9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23" t="s">
        <v>1</v>
      </c>
      <c r="B9" s="123" t="s">
        <v>1</v>
      </c>
      <c r="C9" s="123" t="s">
        <v>1</v>
      </c>
      <c r="D9" s="9" t="s">
        <v>93</v>
      </c>
      <c r="E9" s="4">
        <f>E10+E16+E19</f>
        <v>10209.56</v>
      </c>
      <c r="F9" s="4">
        <f t="shared" ref="F9:G9" si="0">F10+F16+F19</f>
        <v>2937.18</v>
      </c>
      <c r="G9" s="4">
        <f t="shared" si="0"/>
        <v>7272.38</v>
      </c>
      <c r="H9" s="4"/>
      <c r="I9" s="4"/>
      <c r="J9" s="4"/>
    </row>
    <row r="10" spans="1:10" ht="15.4" customHeight="1">
      <c r="A10" s="112" t="s">
        <v>184</v>
      </c>
      <c r="B10" s="113"/>
      <c r="C10" s="114"/>
      <c r="D10" s="23" t="s">
        <v>185</v>
      </c>
      <c r="E10" s="4">
        <f>SUM(F10:G10)</f>
        <v>6279.3</v>
      </c>
      <c r="F10" s="4">
        <f>F11</f>
        <v>2855.81</v>
      </c>
      <c r="G10" s="4">
        <f>G11+G14</f>
        <v>3423.4900000000002</v>
      </c>
      <c r="H10" s="4"/>
      <c r="I10" s="4"/>
      <c r="J10" s="4"/>
    </row>
    <row r="11" spans="1:10" ht="15.4" customHeight="1">
      <c r="A11" s="112" t="s">
        <v>186</v>
      </c>
      <c r="B11" s="113" t="s">
        <v>1</v>
      </c>
      <c r="C11" s="114" t="s">
        <v>1</v>
      </c>
      <c r="D11" s="23" t="s">
        <v>187</v>
      </c>
      <c r="E11" s="4">
        <f t="shared" ref="E11:E21" si="1">SUM(F11:G11)</f>
        <v>6145.67</v>
      </c>
      <c r="F11" s="4">
        <f>SUM(F12:F13)</f>
        <v>2855.81</v>
      </c>
      <c r="G11" s="4">
        <f>SUM(G12:G13)</f>
        <v>3289.86</v>
      </c>
      <c r="H11" s="4"/>
      <c r="I11" s="4"/>
      <c r="J11" s="4"/>
    </row>
    <row r="12" spans="1:10" ht="15.4" customHeight="1">
      <c r="A12" s="112" t="s">
        <v>188</v>
      </c>
      <c r="B12" s="113" t="s">
        <v>1</v>
      </c>
      <c r="C12" s="114" t="s">
        <v>1</v>
      </c>
      <c r="D12" s="23" t="s">
        <v>189</v>
      </c>
      <c r="E12" s="4">
        <f t="shared" si="1"/>
        <v>624.21</v>
      </c>
      <c r="F12" s="4"/>
      <c r="G12" s="4">
        <v>624.21</v>
      </c>
      <c r="H12" s="4"/>
      <c r="I12" s="4"/>
      <c r="J12" s="4"/>
    </row>
    <row r="13" spans="1:10" ht="15.4" customHeight="1">
      <c r="A13" s="112" t="s">
        <v>190</v>
      </c>
      <c r="B13" s="113" t="s">
        <v>1</v>
      </c>
      <c r="C13" s="114" t="s">
        <v>1</v>
      </c>
      <c r="D13" s="23" t="s">
        <v>191</v>
      </c>
      <c r="E13" s="4">
        <f t="shared" si="1"/>
        <v>5521.46</v>
      </c>
      <c r="F13" s="4">
        <v>2855.81</v>
      </c>
      <c r="G13" s="4">
        <v>2665.65</v>
      </c>
      <c r="H13" s="4"/>
      <c r="I13" s="4"/>
      <c r="J13" s="4"/>
    </row>
    <row r="14" spans="1:10" ht="15.4" customHeight="1">
      <c r="A14" s="112">
        <v>20825</v>
      </c>
      <c r="B14" s="113" t="s">
        <v>1</v>
      </c>
      <c r="C14" s="114" t="s">
        <v>1</v>
      </c>
      <c r="D14" s="26" t="s">
        <v>215</v>
      </c>
      <c r="E14" s="4">
        <f t="shared" ref="E14:E15" si="2">SUM(F14+G14+N14)</f>
        <v>133.63</v>
      </c>
      <c r="F14" s="4"/>
      <c r="G14" s="4">
        <v>133.63</v>
      </c>
      <c r="H14" s="4"/>
      <c r="I14" s="4"/>
      <c r="J14" s="4"/>
    </row>
    <row r="15" spans="1:10" ht="15.4" customHeight="1">
      <c r="A15" s="112">
        <v>2082501</v>
      </c>
      <c r="B15" s="113" t="s">
        <v>1</v>
      </c>
      <c r="C15" s="114" t="s">
        <v>1</v>
      </c>
      <c r="D15" s="27" t="s">
        <v>216</v>
      </c>
      <c r="E15" s="4">
        <f t="shared" si="2"/>
        <v>133.63</v>
      </c>
      <c r="F15" s="4"/>
      <c r="G15" s="4">
        <v>133.63</v>
      </c>
      <c r="H15" s="4"/>
      <c r="I15" s="4"/>
      <c r="J15" s="4"/>
    </row>
    <row r="16" spans="1:10" ht="15.4" customHeight="1">
      <c r="A16" s="112" t="s">
        <v>192</v>
      </c>
      <c r="B16" s="113" t="s">
        <v>1</v>
      </c>
      <c r="C16" s="114" t="s">
        <v>1</v>
      </c>
      <c r="D16" s="23" t="s">
        <v>193</v>
      </c>
      <c r="E16" s="4">
        <f t="shared" si="1"/>
        <v>81.37</v>
      </c>
      <c r="F16" s="4">
        <v>81.37</v>
      </c>
      <c r="G16" s="4"/>
      <c r="H16" s="4"/>
      <c r="I16" s="4"/>
      <c r="J16" s="4"/>
    </row>
    <row r="17" spans="1:10" ht="15.4" customHeight="1">
      <c r="A17" s="112" t="s">
        <v>194</v>
      </c>
      <c r="B17" s="113" t="s">
        <v>1</v>
      </c>
      <c r="C17" s="114" t="s">
        <v>1</v>
      </c>
      <c r="D17" s="23" t="s">
        <v>195</v>
      </c>
      <c r="E17" s="4">
        <f t="shared" si="1"/>
        <v>81.37</v>
      </c>
      <c r="F17" s="4">
        <v>81.37</v>
      </c>
      <c r="G17" s="4"/>
      <c r="H17" s="4"/>
      <c r="I17" s="4"/>
      <c r="J17" s="4"/>
    </row>
    <row r="18" spans="1:10" ht="15.4" customHeight="1">
      <c r="A18" s="112" t="s">
        <v>196</v>
      </c>
      <c r="B18" s="113" t="s">
        <v>1</v>
      </c>
      <c r="C18" s="114" t="s">
        <v>1</v>
      </c>
      <c r="D18" s="23" t="s">
        <v>197</v>
      </c>
      <c r="E18" s="4">
        <f t="shared" si="1"/>
        <v>81.37</v>
      </c>
      <c r="F18" s="4">
        <v>81.37</v>
      </c>
      <c r="G18" s="4"/>
      <c r="H18" s="4"/>
      <c r="I18" s="4"/>
      <c r="J18" s="4"/>
    </row>
    <row r="19" spans="1:10" ht="15.4" customHeight="1">
      <c r="A19" s="112" t="s">
        <v>208</v>
      </c>
      <c r="B19" s="113"/>
      <c r="C19" s="114"/>
      <c r="D19" s="23" t="s">
        <v>209</v>
      </c>
      <c r="E19" s="4">
        <f t="shared" si="1"/>
        <v>3848.89</v>
      </c>
      <c r="F19" s="4"/>
      <c r="G19" s="4">
        <v>3848.89</v>
      </c>
      <c r="H19" s="4"/>
      <c r="I19" s="4"/>
      <c r="J19" s="4"/>
    </row>
    <row r="20" spans="1:10" ht="15.4" customHeight="1">
      <c r="A20" s="112" t="s">
        <v>210</v>
      </c>
      <c r="B20" s="113"/>
      <c r="C20" s="114"/>
      <c r="D20" s="23" t="s">
        <v>211</v>
      </c>
      <c r="E20" s="4">
        <f t="shared" si="1"/>
        <v>3848.89</v>
      </c>
      <c r="F20" s="4"/>
      <c r="G20" s="4">
        <v>3848.89</v>
      </c>
      <c r="H20" s="4"/>
      <c r="I20" s="4"/>
      <c r="J20" s="4"/>
    </row>
    <row r="21" spans="1:10" ht="15.4" customHeight="1">
      <c r="A21" s="112" t="s">
        <v>212</v>
      </c>
      <c r="B21" s="113"/>
      <c r="C21" s="114"/>
      <c r="D21" s="23" t="s">
        <v>213</v>
      </c>
      <c r="E21" s="4">
        <f t="shared" si="1"/>
        <v>3848.89</v>
      </c>
      <c r="F21" s="4"/>
      <c r="G21" s="4">
        <v>3848.89</v>
      </c>
      <c r="H21" s="4"/>
      <c r="I21" s="4"/>
      <c r="J21" s="4"/>
    </row>
    <row r="22" spans="1:10" ht="15.4" customHeight="1">
      <c r="A22" s="129"/>
      <c r="B22" s="129"/>
      <c r="C22" s="129"/>
      <c r="D22" s="10"/>
      <c r="E22" s="4"/>
      <c r="F22" s="4"/>
      <c r="G22" s="4"/>
      <c r="H22" s="4"/>
      <c r="I22" s="4"/>
      <c r="J22" s="4"/>
    </row>
    <row r="23" spans="1:10" ht="15.4" customHeight="1">
      <c r="A23" s="129"/>
      <c r="B23" s="129"/>
      <c r="C23" s="129"/>
      <c r="D23" s="10"/>
      <c r="E23" s="4"/>
      <c r="F23" s="4"/>
      <c r="G23" s="4"/>
      <c r="H23" s="4"/>
      <c r="I23" s="4"/>
      <c r="J23" s="4"/>
    </row>
    <row r="24" spans="1:10" ht="15.4" customHeight="1">
      <c r="A24" s="129"/>
      <c r="B24" s="129"/>
      <c r="C24" s="129"/>
      <c r="D24" s="10"/>
      <c r="E24" s="4"/>
      <c r="F24" s="4"/>
      <c r="G24" s="4"/>
      <c r="H24" s="4"/>
      <c r="I24" s="4"/>
      <c r="J24" s="4"/>
    </row>
    <row r="25" spans="1:10" ht="15.4" customHeight="1">
      <c r="A25" s="129"/>
      <c r="B25" s="129"/>
      <c r="C25" s="129"/>
      <c r="D25" s="10"/>
      <c r="E25" s="4"/>
      <c r="F25" s="4"/>
      <c r="G25" s="4"/>
      <c r="H25" s="4"/>
      <c r="I25" s="4"/>
      <c r="J25" s="4"/>
    </row>
    <row r="26" spans="1:10" ht="15.4" customHeight="1">
      <c r="A26" s="129"/>
      <c r="B26" s="129"/>
      <c r="C26" s="129"/>
      <c r="D26" s="10"/>
      <c r="E26" s="4"/>
      <c r="F26" s="4"/>
      <c r="G26" s="4"/>
      <c r="H26" s="4"/>
      <c r="I26" s="4"/>
      <c r="J26" s="4"/>
    </row>
    <row r="27" spans="1:10" ht="15.4" customHeight="1">
      <c r="A27" s="129"/>
      <c r="B27" s="129"/>
      <c r="C27" s="129"/>
      <c r="D27" s="10"/>
      <c r="E27" s="4"/>
      <c r="F27" s="4"/>
      <c r="G27" s="4"/>
      <c r="H27" s="4"/>
      <c r="I27" s="4"/>
      <c r="J27" s="4"/>
    </row>
    <row r="28" spans="1:10" ht="15.4" customHeight="1">
      <c r="A28" s="129"/>
      <c r="B28" s="129"/>
      <c r="C28" s="129"/>
      <c r="D28" s="10"/>
      <c r="E28" s="4"/>
      <c r="F28" s="4"/>
      <c r="G28" s="4"/>
      <c r="H28" s="4"/>
      <c r="I28" s="4"/>
      <c r="J28" s="4"/>
    </row>
    <row r="29" spans="1:10" ht="15.4" customHeight="1">
      <c r="A29" s="129"/>
      <c r="B29" s="129"/>
      <c r="C29" s="129"/>
      <c r="D29" s="10"/>
      <c r="E29" s="4"/>
      <c r="F29" s="4"/>
      <c r="G29" s="4"/>
      <c r="H29" s="4"/>
      <c r="I29" s="4"/>
      <c r="J29" s="4"/>
    </row>
    <row r="30" spans="1:10" ht="15.4" customHeight="1">
      <c r="A30" s="129"/>
      <c r="B30" s="129"/>
      <c r="C30" s="129"/>
      <c r="D30" s="10"/>
      <c r="E30" s="4"/>
      <c r="F30" s="4"/>
      <c r="G30" s="4"/>
      <c r="H30" s="4"/>
      <c r="I30" s="4"/>
      <c r="J30" s="4"/>
    </row>
    <row r="31" spans="1:10" ht="15.4" customHeight="1">
      <c r="A31" s="129"/>
      <c r="B31" s="129"/>
      <c r="C31" s="129"/>
      <c r="D31" s="10"/>
      <c r="E31" s="4"/>
      <c r="F31" s="4"/>
      <c r="G31" s="4"/>
      <c r="H31" s="4"/>
      <c r="I31" s="4"/>
      <c r="J31" s="4"/>
    </row>
    <row r="32" spans="1:10" ht="15.4" customHeight="1">
      <c r="A32" s="129"/>
      <c r="B32" s="129"/>
      <c r="C32" s="129"/>
      <c r="D32" s="10"/>
      <c r="E32" s="4"/>
      <c r="F32" s="4"/>
      <c r="G32" s="4"/>
      <c r="H32" s="4"/>
      <c r="I32" s="4"/>
      <c r="J32" s="4"/>
    </row>
    <row r="33" spans="1:10" ht="15.4" customHeight="1">
      <c r="A33" s="129"/>
      <c r="B33" s="129"/>
      <c r="C33" s="129"/>
      <c r="D33" s="10"/>
      <c r="E33" s="4"/>
      <c r="F33" s="4"/>
      <c r="G33" s="4"/>
      <c r="H33" s="4"/>
      <c r="I33" s="4"/>
      <c r="J33" s="4"/>
    </row>
    <row r="34" spans="1:10" ht="15.4" customHeight="1">
      <c r="A34" s="129"/>
      <c r="B34" s="129"/>
      <c r="C34" s="129"/>
      <c r="D34" s="10"/>
      <c r="E34" s="4"/>
      <c r="F34" s="4"/>
      <c r="G34" s="4"/>
      <c r="H34" s="4"/>
      <c r="I34" s="4"/>
      <c r="J34" s="4"/>
    </row>
    <row r="35" spans="1:10" ht="15.4" customHeight="1">
      <c r="A35" s="129"/>
      <c r="B35" s="129"/>
      <c r="C35" s="129"/>
      <c r="D35" s="10"/>
      <c r="E35" s="4"/>
      <c r="F35" s="4"/>
      <c r="G35" s="4"/>
      <c r="H35" s="4"/>
      <c r="I35" s="4"/>
      <c r="J35" s="4"/>
    </row>
    <row r="36" spans="1:10" ht="15.4" customHeight="1">
      <c r="A36" s="129"/>
      <c r="B36" s="129"/>
      <c r="C36" s="129"/>
      <c r="D36" s="10"/>
      <c r="E36" s="4"/>
      <c r="F36" s="4"/>
      <c r="G36" s="4"/>
      <c r="H36" s="4"/>
      <c r="I36" s="4"/>
      <c r="J36" s="4"/>
    </row>
    <row r="37" spans="1:10" ht="15.4" customHeight="1">
      <c r="A37" s="129"/>
      <c r="B37" s="129"/>
      <c r="C37" s="129"/>
      <c r="D37" s="10"/>
      <c r="E37" s="4"/>
      <c r="F37" s="4"/>
      <c r="G37" s="4"/>
      <c r="H37" s="4"/>
      <c r="I37" s="4"/>
      <c r="J37" s="4"/>
    </row>
    <row r="38" spans="1:10" ht="15.4" customHeight="1">
      <c r="A38" s="129"/>
      <c r="B38" s="129"/>
      <c r="C38" s="129"/>
      <c r="D38" s="10"/>
      <c r="E38" s="4"/>
      <c r="F38" s="4"/>
      <c r="G38" s="4"/>
      <c r="H38" s="4"/>
      <c r="I38" s="4"/>
      <c r="J38" s="4"/>
    </row>
  </sheetData>
  <mergeCells count="43">
    <mergeCell ref="I4:I7"/>
    <mergeCell ref="J4:J7"/>
    <mergeCell ref="A2:J2"/>
    <mergeCell ref="A4:D4"/>
    <mergeCell ref="E4:E7"/>
    <mergeCell ref="A5:C7"/>
    <mergeCell ref="D5:D7"/>
    <mergeCell ref="A3:D3"/>
    <mergeCell ref="A18:C18"/>
    <mergeCell ref="A8:A9"/>
    <mergeCell ref="B8:B9"/>
    <mergeCell ref="C8:C9"/>
    <mergeCell ref="A10:C10"/>
    <mergeCell ref="A11:C11"/>
    <mergeCell ref="A12:C12"/>
    <mergeCell ref="A13:C13"/>
    <mergeCell ref="A16:C16"/>
    <mergeCell ref="A17:C17"/>
    <mergeCell ref="A14:C14"/>
    <mergeCell ref="A15:C15"/>
    <mergeCell ref="A30:C30"/>
    <mergeCell ref="A19:C19"/>
    <mergeCell ref="A20:C20"/>
    <mergeCell ref="A21:C21"/>
    <mergeCell ref="A22:C22"/>
    <mergeCell ref="A23:C23"/>
    <mergeCell ref="A24:C24"/>
    <mergeCell ref="A37:C37"/>
    <mergeCell ref="A38:C38"/>
    <mergeCell ref="F4:F7"/>
    <mergeCell ref="G4:G7"/>
    <mergeCell ref="H4:H7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showZeros="0" workbookViewId="0">
      <selection activeCell="C33" sqref="C33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5" t="s">
        <v>179</v>
      </c>
    </row>
    <row r="2" spans="1:6" ht="32.25" customHeight="1">
      <c r="A2" s="124" t="s">
        <v>289</v>
      </c>
      <c r="B2" s="124"/>
      <c r="C2" s="124"/>
      <c r="D2" s="124"/>
      <c r="E2" s="124"/>
      <c r="F2" s="124"/>
    </row>
    <row r="3" spans="1:6" ht="15.75" thickBot="1">
      <c r="A3" s="125" t="s">
        <v>287</v>
      </c>
      <c r="B3" s="125"/>
      <c r="C3" s="125"/>
      <c r="D3" s="125"/>
      <c r="F3" s="2" t="s">
        <v>180</v>
      </c>
    </row>
    <row r="4" spans="1:6" ht="15.4" customHeight="1">
      <c r="A4" s="131" t="s">
        <v>99</v>
      </c>
      <c r="B4" s="133" t="s">
        <v>4</v>
      </c>
      <c r="C4" s="133" t="s">
        <v>170</v>
      </c>
      <c r="D4" s="133" t="s">
        <v>1</v>
      </c>
      <c r="E4" s="133" t="s">
        <v>1</v>
      </c>
      <c r="F4" s="133" t="s">
        <v>1</v>
      </c>
    </row>
    <row r="5" spans="1:6" ht="30.75" customHeight="1">
      <c r="A5" s="132" t="s">
        <v>1</v>
      </c>
      <c r="B5" s="134" t="s">
        <v>1</v>
      </c>
      <c r="C5" s="14" t="s">
        <v>171</v>
      </c>
      <c r="D5" s="14" t="s">
        <v>172</v>
      </c>
      <c r="E5" s="14" t="s">
        <v>173</v>
      </c>
      <c r="F5" s="14" t="s">
        <v>174</v>
      </c>
    </row>
    <row r="6" spans="1:6" ht="15.4" customHeight="1">
      <c r="A6" s="135" t="s">
        <v>107</v>
      </c>
      <c r="B6" s="136" t="s">
        <v>1</v>
      </c>
      <c r="C6" s="15" t="s">
        <v>8</v>
      </c>
      <c r="D6" s="15" t="s">
        <v>9</v>
      </c>
      <c r="E6" s="15" t="s">
        <v>10</v>
      </c>
      <c r="F6" s="15" t="s">
        <v>11</v>
      </c>
    </row>
    <row r="7" spans="1:6" ht="15.4" customHeight="1">
      <c r="A7" s="16" t="s">
        <v>175</v>
      </c>
      <c r="B7" s="15" t="s">
        <v>8</v>
      </c>
      <c r="C7" s="17">
        <f>SUM(C8:C10)</f>
        <v>4783.4799999999996</v>
      </c>
      <c r="D7" s="17">
        <f>SUM(D8:D10)</f>
        <v>878.33</v>
      </c>
      <c r="E7" s="17" t="s">
        <v>1</v>
      </c>
      <c r="F7" s="17" t="s">
        <v>1</v>
      </c>
    </row>
    <row r="8" spans="1:6" ht="15.4" customHeight="1">
      <c r="A8" s="16" t="s">
        <v>176</v>
      </c>
      <c r="B8" s="15" t="s">
        <v>9</v>
      </c>
      <c r="C8" s="17">
        <f t="shared" ref="C8:C10" si="0">SUM(D8:F8)</f>
        <v>3884.52</v>
      </c>
      <c r="D8" s="17">
        <v>174.75</v>
      </c>
      <c r="E8" s="17">
        <v>3440.16</v>
      </c>
      <c r="F8" s="17">
        <v>269.61</v>
      </c>
    </row>
    <row r="9" spans="1:6" ht="15.4" customHeight="1">
      <c r="A9" s="16" t="s">
        <v>177</v>
      </c>
      <c r="B9" s="15" t="s">
        <v>10</v>
      </c>
      <c r="C9" s="17">
        <f t="shared" si="0"/>
        <v>329.01</v>
      </c>
      <c r="D9" s="17">
        <v>133.63</v>
      </c>
      <c r="E9" s="17" t="s">
        <v>1</v>
      </c>
      <c r="F9" s="17">
        <v>195.38</v>
      </c>
    </row>
    <row r="10" spans="1:6" ht="15.4" customHeight="1" thickBot="1">
      <c r="A10" s="18" t="s">
        <v>178</v>
      </c>
      <c r="B10" s="19" t="s">
        <v>11</v>
      </c>
      <c r="C10" s="17">
        <f t="shared" si="0"/>
        <v>569.95000000000005</v>
      </c>
      <c r="D10" s="20">
        <v>569.95000000000005</v>
      </c>
      <c r="E10" s="20" t="s">
        <v>1</v>
      </c>
      <c r="F10" s="20" t="s">
        <v>1</v>
      </c>
    </row>
  </sheetData>
  <mergeCells count="6">
    <mergeCell ref="A2:F2"/>
    <mergeCell ref="A4:A5"/>
    <mergeCell ref="B4:B5"/>
    <mergeCell ref="C4:F4"/>
    <mergeCell ref="A6:B6"/>
    <mergeCell ref="A3:D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"/>
  <sheetViews>
    <sheetView workbookViewId="0">
      <selection activeCell="P29" sqref="P29"/>
    </sheetView>
  </sheetViews>
  <sheetFormatPr defaultRowHeight="12.75"/>
  <sheetData/>
  <phoneticPr fontId="1" type="noConversion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（预表3-1）一般公共预算基本支出表</vt:lpstr>
      <vt:lpstr>（预表3-2）一般公共预算项目支出表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Sheet1</vt:lpstr>
      <vt:lpstr>'（预表1）财政拨款收支总表'!Print_Area</vt:lpstr>
      <vt:lpstr>'（预表4）一般公共预算“三公”经费支出表'!Print_Area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shfl</cp:lastModifiedBy>
  <cp:lastPrinted>2016-03-23T06:56:56Z</cp:lastPrinted>
  <dcterms:created xsi:type="dcterms:W3CDTF">2015-10-30T14:30:50Z</dcterms:created>
  <dcterms:modified xsi:type="dcterms:W3CDTF">2016-03-23T06:59:40Z</dcterms:modified>
</cp:coreProperties>
</file>